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D4516E62-1964-4A14-BA0E-822D2632B6EA}" xr6:coauthVersionLast="47" xr6:coauthVersionMax="47" xr10:uidLastSave="{00000000-0000-0000-0000-000000000000}"/>
  <bookViews>
    <workbookView xWindow="-110" yWindow="-110" windowWidth="19420" windowHeight="10300" tabRatio="873" xr2:uid="{00000000-000D-0000-FFFF-FFFF00000000}"/>
  </bookViews>
  <sheets>
    <sheet name="Parc_Internet" sheetId="8" r:id="rId1"/>
    <sheet name="Parc_Téléphonie" sheetId="2" r:id="rId2"/>
    <sheet name="Data Entreprises" sheetId="10" r:id="rId3"/>
    <sheet name="Trafic Voix_SMS" sheetId="3" r:id="rId4"/>
    <sheet name="Portabilité" sheetId="6" r:id="rId5"/>
    <sheet name="Usage moy" sheetId="5" r:id="rId6"/>
    <sheet name="NDD &quot;.ma&quot;" sheetId="11" r:id="rId7"/>
    <sheet name="ARPM_Facture Internert" sheetId="4" r:id="rId8"/>
    <sheet name="Adresses IP" sheetId="12" r:id="rId9"/>
    <sheet name="Indicateurs QoS" sheetId="18" r:id="rId10"/>
    <sheet name="Bande passante Internet" sheetId="15" r:id="rId11"/>
    <sheet name="Plaintes" sheetId="13" r:id="rId12"/>
    <sheet name="Enquête TIC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" l="1"/>
  <c r="E57" i="3"/>
  <c r="E53" i="3"/>
  <c r="G61" i="3"/>
  <c r="G57" i="3"/>
  <c r="G53" i="3"/>
  <c r="F61" i="3" l="1"/>
  <c r="F57" i="3"/>
  <c r="F53" i="3"/>
  <c r="I103" i="2" l="1"/>
  <c r="H103" i="2"/>
  <c r="G103" i="2"/>
  <c r="F103" i="2"/>
  <c r="E103" i="2"/>
  <c r="D103" i="2"/>
  <c r="C103" i="2"/>
  <c r="B103" i="2"/>
</calcChain>
</file>

<file path=xl/sharedStrings.xml><?xml version="1.0" encoding="utf-8"?>
<sst xmlns="http://schemas.openxmlformats.org/spreadsheetml/2006/main" count="1196" uniqueCount="247">
  <si>
    <t>A</t>
  </si>
  <si>
    <t>Revenu moyen d'une minute de communication mobile-Mobile global (en DHHT)</t>
  </si>
  <si>
    <t>B</t>
  </si>
  <si>
    <t>C</t>
  </si>
  <si>
    <t>D</t>
  </si>
  <si>
    <t>E</t>
  </si>
  <si>
    <t>Facture moyenne mensuelle par client Internet-Internet global  (en DHHT)</t>
  </si>
  <si>
    <t>F</t>
  </si>
  <si>
    <t>G</t>
  </si>
  <si>
    <t>Période (à fin)</t>
  </si>
  <si>
    <t>T2-2010</t>
  </si>
  <si>
    <t>T3-2010</t>
  </si>
  <si>
    <t>T4-2010</t>
  </si>
  <si>
    <t>T1-2011</t>
  </si>
  <si>
    <t>T2-2011</t>
  </si>
  <si>
    <t>T3-2011</t>
  </si>
  <si>
    <t>T4-2011</t>
  </si>
  <si>
    <t>T1-2012</t>
  </si>
  <si>
    <t>T2-2012</t>
  </si>
  <si>
    <t>T3-2012</t>
  </si>
  <si>
    <t>T4-2012</t>
  </si>
  <si>
    <t>T1-2013</t>
  </si>
  <si>
    <t>T2-2013</t>
  </si>
  <si>
    <t>T3-2013</t>
  </si>
  <si>
    <t>T4-2013</t>
  </si>
  <si>
    <t>T1-2014</t>
  </si>
  <si>
    <t>T2-2014</t>
  </si>
  <si>
    <t>T3-2014</t>
  </si>
  <si>
    <t>T4-2014</t>
  </si>
  <si>
    <t>T1-2015</t>
  </si>
  <si>
    <t>T2-2015</t>
  </si>
  <si>
    <t>T3-2015</t>
  </si>
  <si>
    <t>T4-2015</t>
  </si>
  <si>
    <t>T1-2016</t>
  </si>
  <si>
    <t>T2-2016</t>
  </si>
  <si>
    <t>T3-2016</t>
  </si>
  <si>
    <t>T4-2016</t>
  </si>
  <si>
    <t>T1-2017</t>
  </si>
  <si>
    <t>T2-2017</t>
  </si>
  <si>
    <t>T3-2017</t>
  </si>
  <si>
    <t>T4-2017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</si>
  <si>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</si>
  <si>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</si>
  <si>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</si>
  <si>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</si>
  <si>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</si>
  <si>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</si>
  <si>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</si>
  <si>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</si>
  <si>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</si>
  <si>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</si>
  <si>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</si>
  <si>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</si>
  <si>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Usage moyen mensuel sortant par client mobile-Mobile global (en minutes)</t>
  </si>
  <si>
    <t>Usage moyen mensuel sortant par client mobile-Mobile prépayé (en minutes)</t>
  </si>
  <si>
    <t>Usage moyen mensuel sortant par client mobile-Mobile postpayé (en minutes)</t>
  </si>
  <si>
    <t>Usage moyen mensuel sortant par client fixe (en minutes)</t>
  </si>
  <si>
    <t>T1-2006</t>
  </si>
  <si>
    <t>T2-2006</t>
  </si>
  <si>
    <t>T3-2006</t>
  </si>
  <si>
    <t>T4-2006</t>
  </si>
  <si>
    <t>T1-2007</t>
  </si>
  <si>
    <t>T2-2007</t>
  </si>
  <si>
    <t>T3-2007</t>
  </si>
  <si>
    <t>T4-2007</t>
  </si>
  <si>
    <t>T1-2008</t>
  </si>
  <si>
    <t>T2-2008</t>
  </si>
  <si>
    <t>T3-2008</t>
  </si>
  <si>
    <t>T4-2008</t>
  </si>
  <si>
    <t>T1-2009</t>
  </si>
  <si>
    <t>T2-2009</t>
  </si>
  <si>
    <t>T3-2009</t>
  </si>
  <si>
    <t>T4-2009</t>
  </si>
  <si>
    <t>T1-2010</t>
  </si>
  <si>
    <t xml:space="preserve">Flux de portabilité des numéros mobiles </t>
  </si>
  <si>
    <t>Demandes abouties de la portabilité des numéros mobiles</t>
  </si>
  <si>
    <t xml:space="preserve">Flux de portabilité des numéros fixes </t>
  </si>
  <si>
    <t xml:space="preserve">Demandes abouties de la portabilité des numéros fixes </t>
  </si>
  <si>
    <t>NA</t>
  </si>
  <si>
    <t>H</t>
  </si>
  <si>
    <t>I</t>
  </si>
  <si>
    <t>J</t>
  </si>
  <si>
    <t>K</t>
  </si>
  <si>
    <t>L</t>
  </si>
  <si>
    <t>M</t>
  </si>
  <si>
    <t>N</t>
  </si>
  <si>
    <t>O</t>
  </si>
  <si>
    <t>P</t>
  </si>
  <si>
    <t>Taux de pénétration du mobile</t>
  </si>
  <si>
    <t>Population (en milliers)</t>
  </si>
  <si>
    <t>Trafic voix sortant du mobile par trimestre (en millions de min)</t>
  </si>
  <si>
    <t>Trafic voix sortant du fixe par trimestre (en millions de min)</t>
  </si>
  <si>
    <t>Trafic SMS sortant par trimestre (en millions de SMS)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</si>
  <si>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</si>
  <si>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</si>
  <si>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</si>
  <si>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</si>
  <si>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</si>
  <si>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</si>
  <si>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</si>
  <si>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</si>
  <si>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</si>
  <si>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</si>
  <si>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</si>
  <si>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</si>
  <si>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AD</t>
  </si>
  <si>
    <t>Taux de pénétration du fixe</t>
  </si>
  <si>
    <t>Taux de pénétration de l’Internet</t>
  </si>
  <si>
    <t>Parc liaisons Data Entreprises_ITISSALAT AL-MAGHRIB</t>
  </si>
  <si>
    <t xml:space="preserve">Parc liaisons Data Entreprises_MEDI TELECOM </t>
  </si>
  <si>
    <t xml:space="preserve">Parc liaisons Data Entreprises_WANA CORPORATE </t>
  </si>
  <si>
    <t>Parc liaisons Data Entreprises global</t>
  </si>
  <si>
    <t xml:space="preserve">Parc liaisons Data Entreprises Nationale </t>
  </si>
  <si>
    <t>Parc liaisons Data Entreprises Nationale_Liaisons Louées nationales</t>
  </si>
  <si>
    <t>Parc liaisons Data Entreprises Nationale_VPN IP</t>
  </si>
  <si>
    <t>Parc liaisons Data Entreprises Nationale_LAN to LAN</t>
  </si>
  <si>
    <t>Parc liaisons Data Entreprises Internationale_ITISSALAT AL-MAGHRIB</t>
  </si>
  <si>
    <t xml:space="preserve">Parc liaisons Data Entreprises Internationale_MEDI TELECOM </t>
  </si>
  <si>
    <t xml:space="preserve">Parc liaisons Data Entreprises Internationale_WANA CORPORATE </t>
  </si>
  <si>
    <t>Parc liaisons Data Entreprises Internationale global</t>
  </si>
  <si>
    <t>Parc des noms de domaine «.ma»</t>
  </si>
  <si>
    <t>Nouveaux enregistrements durant le trimestre</t>
  </si>
  <si>
    <t>S2-2013</t>
  </si>
  <si>
    <t>S2-2014</t>
  </si>
  <si>
    <t>S1-2014</t>
  </si>
  <si>
    <t>S1-2015</t>
  </si>
  <si>
    <t>S2-2015</t>
  </si>
  <si>
    <t>S1-2016</t>
  </si>
  <si>
    <t>S1-2017</t>
  </si>
  <si>
    <t>S1-2018</t>
  </si>
  <si>
    <t>S1-2019</t>
  </si>
  <si>
    <t>S1-2020</t>
  </si>
  <si>
    <t>S2-2016</t>
  </si>
  <si>
    <t>S2-2017</t>
  </si>
  <si>
    <t>S2-2018</t>
  </si>
  <si>
    <t>S2-2019</t>
  </si>
  <si>
    <t>S2-2020</t>
  </si>
  <si>
    <t xml:space="preserve">Part du Maroc en adresses IPv4 de l'AFRINIC </t>
  </si>
  <si>
    <t xml:space="preserve">Nombre de plaintes par catégorie des plaignants_Particuliers </t>
  </si>
  <si>
    <t>Nombre de plaintes par catégorie des plaignants_Entreprises/Professionnels</t>
  </si>
  <si>
    <t>Nombre de plaintes par catégorie des plaignants_Institutionnels/Associations</t>
  </si>
  <si>
    <t>Nombre de plaintes par nature_Qualité de service</t>
  </si>
  <si>
    <t>Nombre de plaintes par nature_Portabilité</t>
  </si>
  <si>
    <t>Nombre de plaintes par nature_Facturation</t>
  </si>
  <si>
    <t>Nombre de plaintes par nature_Contractuel</t>
  </si>
  <si>
    <t xml:space="preserve">Ménages équipés de téléphone fixe </t>
  </si>
  <si>
    <t>Ménages équipés de téléphone mobile</t>
  </si>
  <si>
    <t xml:space="preserve">Ménages équipés d'ordinateur/tablette </t>
  </si>
  <si>
    <t xml:space="preserve">Ménages équipés d'un accès Internet </t>
  </si>
  <si>
    <t>Individus équipés de téléphone mobile</t>
  </si>
  <si>
    <t>Individus équipés en smartphones parmi les équipés mobile</t>
  </si>
  <si>
    <t xml:space="preserve">Individus utilisant Internet mobile parmi les équipés mobile </t>
  </si>
  <si>
    <t>Individus connectés à Internet</t>
  </si>
  <si>
    <t>T1-2021</t>
  </si>
  <si>
    <t>T2-2021</t>
  </si>
  <si>
    <t>T3-2021</t>
  </si>
  <si>
    <t>S1-2021</t>
  </si>
  <si>
    <t>AC</t>
  </si>
  <si>
    <t>Parc téléphonie mobile postpayé_ITISSALAT AL-MAGHRIB (en milliers)</t>
  </si>
  <si>
    <t>Parc téléphonie mobile postpayé_MEDI TELECOM (en milliers)</t>
  </si>
  <si>
    <t>Parc téléphonie mobile postpayé_WANA CORPORATE (en milliers)</t>
  </si>
  <si>
    <t>Parc téléphonie mobile postpayé global (en milliers)</t>
  </si>
  <si>
    <t>Parc téléphonie mobile prépayé_ITISSALAT AL-MAGHRIB (en milliers)</t>
  </si>
  <si>
    <t>Parc téléphonie mobile prépayé_MEDI TELECOM (en milliers)</t>
  </si>
  <si>
    <t>Parc téléphonie mobile prépayé_WANA CORPORATE (en milliers)</t>
  </si>
  <si>
    <t>Parc téléphonie mobile prépayé global (en milliers)</t>
  </si>
  <si>
    <t>Parc téléphonie mobile_ITISSALAT AL-MAGHRIB (en milliers)</t>
  </si>
  <si>
    <t>Parc téléphonie mobile_MEDI TELECOM (en milliers)</t>
  </si>
  <si>
    <t>Parc téléphonie mobile_WANA CORPORATE (en milliers)</t>
  </si>
  <si>
    <t>Parc téléphonie mobile global (en milliers)</t>
  </si>
  <si>
    <t>Parc fixe résidentiel_ITISSALAT AL-MAGHRIB (en milliers)</t>
  </si>
  <si>
    <t>Parc fixe résidentiel_MEDI TELECOM (en milliers)</t>
  </si>
  <si>
    <t>Parc fixe résidentiel_WANA CORPORATE (en milliers)</t>
  </si>
  <si>
    <t>Parc fixe résidentiel global (en milliers)</t>
  </si>
  <si>
    <t>Parc fixe professionnel_ITISSALAT AL-MAGHRIB (en milliers)</t>
  </si>
  <si>
    <t>Parc fixe professionnel_MEDI TELECOM (en milliers)</t>
  </si>
  <si>
    <t>Parc fixe professionnel_WANA CORPORATE (en milliers)</t>
  </si>
  <si>
    <t>Parc fixe professionnel global (en milliers)</t>
  </si>
  <si>
    <t>Parc fixe_ITISSALAT AL-MAGHRIB (en milliers)</t>
  </si>
  <si>
    <t>Parc fixe_MEDI TELECOM (en milliers)</t>
  </si>
  <si>
    <t>Parc fixe_WANA CORPORATE (en milliers)</t>
  </si>
  <si>
    <t>Parc fixe global (en milliers)</t>
  </si>
  <si>
    <t>Parc lignes de publiphones_ITISSALAT AL-MAGHRIB (en milliers)</t>
  </si>
  <si>
    <t>Parc lignes de publiphones_MEDI TELECOM (en milliers)</t>
  </si>
  <si>
    <t>Parc lignes de publiphones global (en milliers)</t>
  </si>
  <si>
    <t>Parc Internet ADSL_ITISSALAT AL-MAGHRIB (en milliers)</t>
  </si>
  <si>
    <t>Parc Internet ADSL_MEDI TELECOM  (en milliers)</t>
  </si>
  <si>
    <t>Parc Internet ADSL_WANA CORPORATE  (en milliers)</t>
  </si>
  <si>
    <t>Parc Internet ADSL global  (en milliers)</t>
  </si>
  <si>
    <t>Parc Internet mobile_ITISSALAT AL-MAGHRIB  (en milliers)</t>
  </si>
  <si>
    <t>Parc Internet mobile_MEDI TELECOM  (en milliers)</t>
  </si>
  <si>
    <t>Parc Internet mobile_WANA CORPORATE  (en milliers)</t>
  </si>
  <si>
    <t>Parc Internet mobile global  (en milliers)</t>
  </si>
  <si>
    <t>Parc Internet mobile "Data only"  (en milliers)</t>
  </si>
  <si>
    <t>Parc Internet mobile "Voix + Data"  (en milliers)</t>
  </si>
  <si>
    <t>Parc "liaisons louées" Internet  (en milliers)</t>
  </si>
  <si>
    <t>Parc Internet "autres offres"  (en milliers)</t>
  </si>
  <si>
    <t>Parc Internet_ITISSALAT AL-MAGHRIB  (en milliers)</t>
  </si>
  <si>
    <t>Parc Internet_MEDI TELECOM  (en milliers)</t>
  </si>
  <si>
    <t>Parc Internet_WANA CORPORATE  (en milliers)</t>
  </si>
  <si>
    <t>Parc Internet global  (en milliers)</t>
  </si>
  <si>
    <t>Nombre des adresses IPv4 allouées (en milliers)</t>
  </si>
  <si>
    <t xml:space="preserve">Nombre d'internautes en millions </t>
  </si>
  <si>
    <t xml:space="preserve">Parc Internet FTTH </t>
  </si>
  <si>
    <t>T4-2021</t>
  </si>
  <si>
    <t>S2-2021</t>
  </si>
  <si>
    <t>T1-2022</t>
  </si>
  <si>
    <t>T2-2022</t>
  </si>
  <si>
    <t>S1-2022</t>
  </si>
  <si>
    <t>T3-2022</t>
  </si>
  <si>
    <t>T4-2022</t>
  </si>
  <si>
    <t>S2-2022</t>
  </si>
  <si>
    <t>T1-2023</t>
  </si>
  <si>
    <t xml:space="preserve">Période (à fin)
</t>
  </si>
  <si>
    <r>
      <t xml:space="preserve">Bande passante Internet Internationale </t>
    </r>
    <r>
      <rPr>
        <b/>
        <sz val="11"/>
        <color rgb="FFFF0000"/>
        <rFont val="Calibri"/>
        <family val="2"/>
        <scheme val="minor"/>
      </rPr>
      <t>utilisée</t>
    </r>
    <r>
      <rPr>
        <b/>
        <sz val="11"/>
        <color theme="1"/>
        <rFont val="Calibri"/>
        <family val="2"/>
        <scheme val="minor"/>
      </rPr>
      <t xml:space="preserve"> (en Gb/s)</t>
    </r>
  </si>
  <si>
    <r>
      <t xml:space="preserve">Bande passante Internet Internationale </t>
    </r>
    <r>
      <rPr>
        <b/>
        <sz val="11"/>
        <color rgb="FFFF0000"/>
        <rFont val="Calibri"/>
        <family val="2"/>
      </rPr>
      <t>déployée</t>
    </r>
    <r>
      <rPr>
        <b/>
        <sz val="11"/>
        <color rgb="FF000000"/>
        <rFont val="Calibri"/>
        <family val="2"/>
      </rPr>
      <t xml:space="preserve"> (en Gb/s)</t>
    </r>
  </si>
  <si>
    <t>ND</t>
  </si>
  <si>
    <t>TR-CN</t>
  </si>
  <si>
    <t>Taux de réussite (en %) des appels voix (Mesuré à l'occasion d'une campagne nationale)</t>
  </si>
  <si>
    <t>TR-CE</t>
  </si>
  <si>
    <t>Taux de réussite (en %) des appels voix (Mesuré à l'occasion des campagnes évènementielles Aid Al-Fitr et/ou Aid Al-Adha)</t>
  </si>
  <si>
    <t>DD-CN</t>
  </si>
  <si>
    <t>Débit moyen de téléchargement Download (en Mb/s) (Mesuré à l'occasion d'une campagne nationale)</t>
  </si>
  <si>
    <t>DD-CE</t>
  </si>
  <si>
    <t>Débit moyen de téléchargement Download (en Mb/s) (Mesuré à l'occasion des campagnes évènementielles Aid Al-Fitr et/ou Aid Al-Adha)</t>
  </si>
  <si>
    <t>DU-CN</t>
  </si>
  <si>
    <t>Débit moyen de chargement Upload (en Mb/s) (Mesuré à l'occasion d'une campagne nationale)</t>
  </si>
  <si>
    <t>Débit moyen de chargement Upload (en Mb/s) (Mesuré à l'occasion des campagnes évènementielles Aid Al-Fitr et/ou Aid Al-Adha)</t>
  </si>
  <si>
    <t>LM-CN</t>
  </si>
  <si>
    <t>Latence moyenne (en millisecondes) (Mesuré à l'occasion d'une campagne nationale)</t>
  </si>
  <si>
    <t>Latence moyenne (en millisecondes) (Mesuré à l'occasion des campagnes évènementielles Aid Al-Fitr et/ou Aid Al-Adha)</t>
  </si>
  <si>
    <t>DU-CE</t>
  </si>
  <si>
    <t>LM-CE</t>
  </si>
  <si>
    <t>NM</t>
  </si>
  <si>
    <t>NM :</t>
  </si>
  <si>
    <t>Non mesuré</t>
  </si>
  <si>
    <t>T2-2023</t>
  </si>
  <si>
    <t>S1-2023</t>
  </si>
  <si>
    <t>T3-2023</t>
  </si>
  <si>
    <t>T4-2023</t>
  </si>
  <si>
    <t>S2-2023</t>
  </si>
  <si>
    <t>T1-2024</t>
  </si>
  <si>
    <t>Indicateurs de qualité de service des réseaux mobiles des télécommunications</t>
  </si>
  <si>
    <t>Donnée</t>
  </si>
  <si>
    <t>T2-2024</t>
  </si>
  <si>
    <t>S1-2024</t>
  </si>
  <si>
    <t>T3-2024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</si>
</sst>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_-* #,##0.0\ _€_-;\-* #,##0.0\ _€_-;_-* &quot;-&quot;??\ _€_-;_-@_-"/>
    <numFmt numFmtId="168" formatCode="_-* #,##0.00\ _F_-;\-* #,##0.00\ _F_-;_-* &quot;-&quot;??\ _F_-;_-@_-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0" fontId="7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/>
    </xf>
    <xf numFmtId="164" fontId="0" fillId="0" borderId="0" xfId="2" applyFont="1" applyAlignment="1">
      <alignment horizontal="center"/>
    </xf>
    <xf numFmtId="0" fontId="0" fillId="0" borderId="0" xfId="0"/>
    <xf numFmtId="166" fontId="0" fillId="0" borderId="0" xfId="0" applyNumberFormat="1"/>
    <xf numFmtId="0" fontId="0" fillId="0" borderId="0" xfId="0"/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/>
    <xf numFmtId="169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10" fontId="0" fillId="0" borderId="0" xfId="1" applyNumberFormat="1" applyFont="1" applyAlignment="1">
      <alignment horizontal="right"/>
    </xf>
    <xf numFmtId="169" fontId="0" fillId="0" borderId="0" xfId="1" applyNumberFormat="1" applyFont="1" applyAlignment="1">
      <alignment horizontal="right"/>
    </xf>
    <xf numFmtId="1" fontId="0" fillId="0" borderId="0" xfId="1" quotePrefix="1" applyNumberFormat="1" applyFont="1" applyAlignment="1">
      <alignment horizontal="right"/>
    </xf>
    <xf numFmtId="1" fontId="0" fillId="0" borderId="0" xfId="1" applyNumberFormat="1" applyFont="1" applyAlignment="1">
      <alignment horizontal="right"/>
    </xf>
    <xf numFmtId="0" fontId="12" fillId="0" borderId="0" xfId="0" applyFont="1" applyAlignment="1">
      <alignment horizontal="center"/>
    </xf>
    <xf numFmtId="10" fontId="12" fillId="0" borderId="0" xfId="1" applyNumberFormat="1" applyFont="1" applyFill="1" applyAlignment="1">
      <alignment horizontal="right"/>
    </xf>
    <xf numFmtId="169" fontId="12" fillId="0" borderId="0" xfId="1" applyNumberFormat="1" applyFont="1" applyFill="1" applyAlignment="1">
      <alignment horizontal="right"/>
    </xf>
    <xf numFmtId="0" fontId="12" fillId="0" borderId="0" xfId="0" applyFont="1"/>
    <xf numFmtId="169" fontId="0" fillId="0" borderId="0" xfId="0" applyNumberFormat="1" applyAlignment="1">
      <alignment horizontal="right"/>
    </xf>
    <xf numFmtId="10" fontId="0" fillId="0" borderId="0" xfId="1" applyNumberFormat="1" applyFont="1" applyFill="1" applyAlignment="1">
      <alignment horizontal="center"/>
    </xf>
    <xf numFmtId="9" fontId="0" fillId="0" borderId="0" xfId="1" applyFont="1"/>
    <xf numFmtId="0" fontId="0" fillId="0" borderId="0" xfId="0" applyNumberFormat="1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Fill="1"/>
    <xf numFmtId="166" fontId="0" fillId="0" borderId="0" xfId="2" applyNumberFormat="1" applyFont="1" applyFill="1" applyAlignment="1">
      <alignment horizontal="center" vertic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10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 vertical="center"/>
    </xf>
    <xf numFmtId="10" fontId="13" fillId="0" borderId="0" xfId="1" applyNumberFormat="1" applyFont="1" applyFill="1" applyBorder="1"/>
    <xf numFmtId="9" fontId="0" fillId="0" borderId="0" xfId="1" applyFon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0" borderId="0" xfId="2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10" fontId="0" fillId="0" borderId="0" xfId="1" applyNumberFormat="1" applyFont="1" applyFill="1" applyAlignment="1">
      <alignment horizontal="center" vertical="center"/>
    </xf>
    <xf numFmtId="167" fontId="0" fillId="0" borderId="0" xfId="2" applyNumberFormat="1" applyFont="1" applyFill="1" applyAlignment="1">
      <alignment vertical="center"/>
    </xf>
    <xf numFmtId="9" fontId="0" fillId="0" borderId="0" xfId="1" applyNumberFormat="1" applyFont="1" applyFill="1" applyAlignment="1">
      <alignment horizontal="center" vertical="center"/>
    </xf>
    <xf numFmtId="166" fontId="0" fillId="0" borderId="0" xfId="2" applyNumberFormat="1" applyFont="1" applyFill="1" applyAlignment="1">
      <alignment vertical="center"/>
    </xf>
    <xf numFmtId="4" fontId="0" fillId="0" borderId="0" xfId="0" applyNumberFormat="1" applyFill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1">
    <cellStyle name="%" xfId="7" xr:uid="{00000000-0005-0000-0000-000000000000}"/>
    <cellStyle name="% 10" xfId="19" xr:uid="{00000000-0005-0000-0000-000001000000}"/>
    <cellStyle name="% 2" xfId="11" xr:uid="{00000000-0005-0000-0000-000002000000}"/>
    <cellStyle name="% 2 2" xfId="21" xr:uid="{00000000-0005-0000-0000-000003000000}"/>
    <cellStyle name="% 3" xfId="12" xr:uid="{00000000-0005-0000-0000-000004000000}"/>
    <cellStyle name="% 4" xfId="13" xr:uid="{00000000-0005-0000-0000-000005000000}"/>
    <cellStyle name="% 5" xfId="14" xr:uid="{00000000-0005-0000-0000-000006000000}"/>
    <cellStyle name="% 6" xfId="15" xr:uid="{00000000-0005-0000-0000-000007000000}"/>
    <cellStyle name="% 7" xfId="16" xr:uid="{00000000-0005-0000-0000-000008000000}"/>
    <cellStyle name="% 8" xfId="17" xr:uid="{00000000-0005-0000-0000-000009000000}"/>
    <cellStyle name="% 9" xfId="18" xr:uid="{00000000-0005-0000-0000-00000A000000}"/>
    <cellStyle name="Milliers" xfId="2" builtinId="3"/>
    <cellStyle name="Milliers 2" xfId="25" xr:uid="{00000000-0005-0000-0000-00000C000000}"/>
    <cellStyle name="Milliers 2 2" xfId="27" xr:uid="{00000000-0005-0000-0000-00000D000000}"/>
    <cellStyle name="Milliers 2 3" xfId="26" xr:uid="{00000000-0005-0000-0000-00000E000000}"/>
    <cellStyle name="Normal" xfId="0" builtinId="0"/>
    <cellStyle name="Normal 10" xfId="30" xr:uid="{AD655838-973B-41C5-BBEC-9C76AD7454AF}"/>
    <cellStyle name="Normal 2" xfId="6" xr:uid="{00000000-0005-0000-0000-000010000000}"/>
    <cellStyle name="Normal 2 2" xfId="20" xr:uid="{00000000-0005-0000-0000-000011000000}"/>
    <cellStyle name="Normal 2 2 2" xfId="29" xr:uid="{C543AC3C-35A0-4FBC-B285-1B39A0004005}"/>
    <cellStyle name="Normal 3" xfId="5" xr:uid="{00000000-0005-0000-0000-000012000000}"/>
    <cellStyle name="Normal 3 2" xfId="9" xr:uid="{00000000-0005-0000-0000-000013000000}"/>
    <cellStyle name="Normal 4" xfId="22" xr:uid="{00000000-0005-0000-0000-000014000000}"/>
    <cellStyle name="Normal 5" xfId="4" xr:uid="{00000000-0005-0000-0000-000015000000}"/>
    <cellStyle name="Normal 6" xfId="3" xr:uid="{00000000-0005-0000-0000-000016000000}"/>
    <cellStyle name="Normal 8" xfId="24" xr:uid="{00000000-0005-0000-0000-000017000000}"/>
    <cellStyle name="Pourcentage" xfId="1" builtinId="5"/>
    <cellStyle name="Pourcentage 2" xfId="23" xr:uid="{00000000-0005-0000-0000-000019000000}"/>
    <cellStyle name="Pourcentage 2 2 4" xfId="28" xr:uid="{E6E4EA6B-5246-45EF-8C4D-DBA051AA5261}"/>
    <cellStyle name="Pourcentage 3" xfId="10" xr:uid="{00000000-0005-0000-0000-00001A000000}"/>
    <cellStyle name="Pourcentage 4" xfId="8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4"/>
  <sheetViews>
    <sheetView tabSelected="1" topLeftCell="A4" zoomScale="90" zoomScaleNormal="90" workbookViewId="0">
      <pane xSplit="1" topLeftCell="B1" activePane="topRight" state="frozen"/>
      <selection activeCell="A4" sqref="A4"/>
      <selection pane="topRight" activeCell="F96" sqref="F96"/>
    </sheetView>
  </sheetViews>
  <sheetFormatPr baseColWidth="10" defaultRowHeight="14.5" x14ac:dyDescent="0.35"/>
  <cols>
    <col min="1" max="1" width="12.54296875" customWidth="1"/>
    <col min="2" max="2" width="12.54296875" bestFit="1" customWidth="1"/>
    <col min="5" max="5" width="12.54296875" customWidth="1"/>
    <col min="6" max="6" width="15.26953125" style="43" bestFit="1" customWidth="1"/>
    <col min="7" max="7" width="12.54296875" bestFit="1" customWidth="1"/>
    <col min="8" max="9" width="13.7265625" bestFit="1" customWidth="1"/>
    <col min="10" max="10" width="13.7265625" style="43" bestFit="1" customWidth="1"/>
    <col min="11" max="11" width="13.7265625" bestFit="1" customWidth="1"/>
    <col min="15" max="15" width="13.7265625" bestFit="1" customWidth="1"/>
    <col min="16" max="16" width="12.54296875" bestFit="1" customWidth="1"/>
    <col min="17" max="18" width="13.7265625" bestFit="1" customWidth="1"/>
  </cols>
  <sheetData>
    <row r="1" spans="1:28" x14ac:dyDescent="0.35">
      <c r="A1" s="1" t="s">
        <v>0</v>
      </c>
      <c r="B1" s="2" t="s">
        <v>185</v>
      </c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  <c r="P1" s="2"/>
      <c r="Q1" s="2"/>
      <c r="R1" s="2"/>
      <c r="V1" s="4"/>
      <c r="AB1" s="4"/>
    </row>
    <row r="2" spans="1:28" x14ac:dyDescent="0.35">
      <c r="A2" s="1" t="s">
        <v>2</v>
      </c>
      <c r="B2" s="2" t="s">
        <v>186</v>
      </c>
      <c r="C2" s="2"/>
      <c r="D2" s="2"/>
      <c r="E2" s="2"/>
      <c r="F2" s="2"/>
      <c r="G2" s="2"/>
      <c r="H2" s="2"/>
      <c r="I2" s="2"/>
      <c r="J2" s="2"/>
      <c r="K2" s="2"/>
      <c r="M2" s="2"/>
      <c r="N2" s="2"/>
      <c r="O2" s="2"/>
      <c r="P2" s="2"/>
      <c r="Q2" s="2"/>
      <c r="R2" s="2"/>
      <c r="V2" s="4"/>
      <c r="AB2" s="4"/>
    </row>
    <row r="3" spans="1:28" x14ac:dyDescent="0.35">
      <c r="A3" s="1" t="s">
        <v>3</v>
      </c>
      <c r="B3" s="2" t="s">
        <v>187</v>
      </c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V3" s="4"/>
      <c r="AB3" s="4"/>
    </row>
    <row r="4" spans="1:28" x14ac:dyDescent="0.35">
      <c r="A4" s="1" t="s">
        <v>4</v>
      </c>
      <c r="B4" s="2" t="s">
        <v>188</v>
      </c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V4" s="4"/>
      <c r="AB4" s="4"/>
    </row>
    <row r="5" spans="1:28" x14ac:dyDescent="0.35">
      <c r="A5" s="1" t="s">
        <v>5</v>
      </c>
      <c r="B5" s="2" t="s">
        <v>189</v>
      </c>
      <c r="C5" s="2"/>
      <c r="D5" s="2"/>
      <c r="E5" s="2"/>
      <c r="F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V5" s="4"/>
      <c r="AB5" s="4"/>
    </row>
    <row r="6" spans="1:28" x14ac:dyDescent="0.35">
      <c r="A6" s="1" t="s">
        <v>7</v>
      </c>
      <c r="B6" s="2" t="s">
        <v>190</v>
      </c>
      <c r="C6" s="2"/>
      <c r="D6" s="2"/>
      <c r="E6" s="2"/>
      <c r="F6" s="2"/>
      <c r="G6" s="2"/>
      <c r="H6" s="2"/>
      <c r="I6" s="2"/>
      <c r="J6" s="2"/>
      <c r="K6" s="2"/>
      <c r="M6" s="2"/>
      <c r="N6" s="2"/>
      <c r="O6" s="2"/>
      <c r="P6" s="2"/>
      <c r="Q6" s="2"/>
      <c r="R6" s="2"/>
      <c r="V6" s="4"/>
      <c r="AB6" s="4"/>
    </row>
    <row r="7" spans="1:28" x14ac:dyDescent="0.35">
      <c r="A7" s="1" t="s">
        <v>8</v>
      </c>
      <c r="B7" s="2" t="s">
        <v>191</v>
      </c>
      <c r="C7" s="2"/>
      <c r="D7" s="2"/>
      <c r="E7" s="2"/>
      <c r="F7" s="2"/>
      <c r="G7" s="2"/>
      <c r="H7" s="2"/>
      <c r="I7" s="2"/>
      <c r="J7" s="2"/>
      <c r="K7" s="2"/>
      <c r="M7" s="2"/>
      <c r="N7" s="2"/>
      <c r="O7" s="2"/>
      <c r="P7" s="2"/>
      <c r="Q7" s="2"/>
      <c r="R7" s="2"/>
      <c r="V7" s="4"/>
      <c r="AB7" s="4"/>
    </row>
    <row r="8" spans="1:28" x14ac:dyDescent="0.35">
      <c r="A8" s="1" t="s">
        <v>79</v>
      </c>
      <c r="B8" s="2" t="s">
        <v>192</v>
      </c>
      <c r="C8" s="2"/>
      <c r="D8" s="2"/>
      <c r="E8" s="2"/>
      <c r="F8" s="2"/>
      <c r="G8" s="2"/>
      <c r="H8" s="2"/>
      <c r="I8" s="2"/>
      <c r="J8" s="2"/>
      <c r="K8" s="2"/>
      <c r="M8" s="2"/>
      <c r="N8" s="2"/>
      <c r="O8" s="2"/>
      <c r="P8" s="2"/>
      <c r="Q8" s="2"/>
      <c r="R8" s="2"/>
      <c r="V8" s="4"/>
      <c r="AB8" s="4"/>
    </row>
    <row r="9" spans="1:28" x14ac:dyDescent="0.35">
      <c r="A9" s="1" t="s">
        <v>80</v>
      </c>
      <c r="B9" s="2" t="s">
        <v>193</v>
      </c>
      <c r="C9" s="2"/>
      <c r="D9" s="2"/>
      <c r="E9" s="2"/>
      <c r="F9" s="2"/>
      <c r="G9" s="2"/>
      <c r="H9" s="2"/>
      <c r="I9" s="2"/>
      <c r="J9" s="2"/>
      <c r="K9" s="2"/>
      <c r="M9" s="2"/>
      <c r="N9" s="2"/>
      <c r="O9" s="2"/>
      <c r="P9" s="2"/>
      <c r="Q9" s="2"/>
      <c r="R9" s="2"/>
      <c r="V9" s="4"/>
      <c r="AB9" s="4"/>
    </row>
    <row r="10" spans="1:28" x14ac:dyDescent="0.35">
      <c r="A10" s="1" t="s">
        <v>81</v>
      </c>
      <c r="B10" s="2" t="s">
        <v>194</v>
      </c>
      <c r="C10" s="2"/>
      <c r="D10" s="2"/>
      <c r="E10" s="2"/>
      <c r="F10" s="2"/>
      <c r="G10" s="2"/>
      <c r="H10" s="2"/>
      <c r="I10" s="2"/>
      <c r="J10" s="2"/>
      <c r="K10" s="2"/>
      <c r="M10" s="2"/>
      <c r="N10" s="2"/>
      <c r="O10" s="2"/>
      <c r="P10" s="2"/>
      <c r="Q10" s="2"/>
      <c r="R10" s="2"/>
      <c r="V10" s="4"/>
      <c r="AB10" s="4"/>
    </row>
    <row r="11" spans="1:28" x14ac:dyDescent="0.35">
      <c r="A11" s="1" t="s">
        <v>82</v>
      </c>
      <c r="B11" s="2" t="s">
        <v>203</v>
      </c>
      <c r="C11" s="2"/>
      <c r="D11" s="2"/>
      <c r="E11" s="2"/>
      <c r="F11" s="2"/>
      <c r="G11" s="2"/>
      <c r="H11" s="2"/>
      <c r="I11" s="2"/>
      <c r="J11" s="2"/>
      <c r="K11" s="2"/>
      <c r="M11" s="2"/>
      <c r="N11" s="2"/>
      <c r="O11" s="2"/>
      <c r="P11" s="2"/>
      <c r="Q11" s="2"/>
      <c r="R11" s="2"/>
      <c r="V11" s="4"/>
      <c r="AB11" s="4"/>
    </row>
    <row r="12" spans="1:28" x14ac:dyDescent="0.35">
      <c r="A12" s="1" t="s">
        <v>83</v>
      </c>
      <c r="B12" s="2" t="s">
        <v>195</v>
      </c>
      <c r="C12" s="2"/>
      <c r="D12" s="2"/>
      <c r="E12" s="2"/>
      <c r="F12" s="2"/>
      <c r="G12" s="2"/>
      <c r="H12" s="2"/>
      <c r="I12" s="2"/>
      <c r="J12" s="2"/>
      <c r="K12" s="2"/>
      <c r="M12" s="2"/>
      <c r="N12" s="2"/>
      <c r="O12" s="2"/>
      <c r="P12" s="2"/>
      <c r="Q12" s="2"/>
      <c r="R12" s="2"/>
      <c r="V12" s="4"/>
      <c r="AB12" s="4"/>
    </row>
    <row r="13" spans="1:28" x14ac:dyDescent="0.35">
      <c r="A13" s="1" t="s">
        <v>84</v>
      </c>
      <c r="B13" s="2" t="s">
        <v>196</v>
      </c>
      <c r="C13" s="2"/>
      <c r="D13" s="2"/>
      <c r="E13" s="2"/>
      <c r="F13" s="2"/>
      <c r="G13" s="2"/>
      <c r="H13" s="2"/>
      <c r="I13" s="2"/>
      <c r="J13" s="2"/>
      <c r="K13" s="2"/>
      <c r="M13" s="2"/>
      <c r="N13" s="2"/>
      <c r="O13" s="2"/>
      <c r="P13" s="2"/>
      <c r="Q13" s="2"/>
      <c r="R13" s="2"/>
      <c r="V13" s="4"/>
      <c r="AB13" s="4"/>
    </row>
    <row r="14" spans="1:28" x14ac:dyDescent="0.35">
      <c r="A14" s="1" t="s">
        <v>85</v>
      </c>
      <c r="B14" s="2" t="s">
        <v>197</v>
      </c>
      <c r="C14" s="2"/>
      <c r="D14" s="2"/>
      <c r="E14" s="2"/>
      <c r="F14" s="2"/>
      <c r="G14" s="2"/>
      <c r="H14" s="2"/>
      <c r="I14" s="2"/>
      <c r="J14" s="2"/>
      <c r="K14" s="2"/>
      <c r="M14" s="2"/>
      <c r="N14" s="2"/>
      <c r="O14" s="2"/>
      <c r="P14" s="2"/>
      <c r="Q14" s="2"/>
      <c r="R14" s="2"/>
      <c r="V14" s="4"/>
      <c r="AB14" s="4"/>
    </row>
    <row r="15" spans="1:28" x14ac:dyDescent="0.35">
      <c r="A15" s="1" t="s">
        <v>86</v>
      </c>
      <c r="B15" s="2" t="s">
        <v>198</v>
      </c>
      <c r="C15" s="2"/>
      <c r="D15" s="2"/>
      <c r="E15" s="2"/>
      <c r="F15" s="2"/>
      <c r="G15" s="2"/>
      <c r="H15" s="2"/>
      <c r="I15" s="2"/>
      <c r="J15" s="2"/>
      <c r="K15" s="2"/>
      <c r="M15" s="2"/>
      <c r="N15" s="2"/>
      <c r="O15" s="2"/>
      <c r="P15" s="2"/>
      <c r="Q15" s="2"/>
      <c r="R15" s="2"/>
      <c r="V15" s="4"/>
      <c r="AB15" s="4"/>
    </row>
    <row r="16" spans="1:28" x14ac:dyDescent="0.35">
      <c r="A16" s="1" t="s">
        <v>87</v>
      </c>
      <c r="B16" s="2" t="s">
        <v>199</v>
      </c>
      <c r="C16" s="2"/>
      <c r="D16" s="2"/>
      <c r="E16" s="2"/>
      <c r="F16" s="2"/>
      <c r="G16" s="2"/>
      <c r="H16" s="2"/>
      <c r="I16" s="2"/>
      <c r="J16" s="2"/>
      <c r="K16" s="2"/>
      <c r="M16" s="2"/>
      <c r="N16" s="2"/>
      <c r="O16" s="2"/>
      <c r="P16" s="2"/>
      <c r="Q16" s="2"/>
      <c r="R16" s="2"/>
      <c r="V16" s="4"/>
      <c r="AB16" s="4"/>
    </row>
    <row r="17" spans="1:28" x14ac:dyDescent="0.35">
      <c r="A17" s="1" t="s">
        <v>93</v>
      </c>
      <c r="B17" s="2" t="s">
        <v>200</v>
      </c>
      <c r="C17" s="2"/>
      <c r="D17" s="2"/>
      <c r="E17" s="2"/>
      <c r="F17" s="2"/>
      <c r="G17" s="2"/>
      <c r="H17" s="2"/>
      <c r="I17" s="2"/>
      <c r="J17" s="2"/>
      <c r="K17" s="2"/>
      <c r="M17" s="2"/>
      <c r="N17" s="2"/>
      <c r="O17" s="2"/>
      <c r="P17" s="2"/>
      <c r="Q17" s="2"/>
      <c r="R17" s="2"/>
      <c r="V17" s="4"/>
      <c r="AB17" s="4"/>
    </row>
    <row r="18" spans="1:28" x14ac:dyDescent="0.35">
      <c r="A18" s="1" t="s">
        <v>94</v>
      </c>
      <c r="B18" s="2" t="s">
        <v>107</v>
      </c>
      <c r="C18" s="2"/>
      <c r="D18" s="2"/>
      <c r="E18" s="2"/>
      <c r="F18" s="2"/>
      <c r="G18" s="2"/>
      <c r="H18" s="2"/>
      <c r="I18" s="2"/>
      <c r="J18" s="2"/>
      <c r="K18" s="2"/>
      <c r="M18" s="2"/>
      <c r="N18" s="2"/>
      <c r="O18" s="2"/>
      <c r="P18" s="2"/>
      <c r="Q18" s="2"/>
      <c r="R18" s="2"/>
      <c r="V18" s="4"/>
      <c r="AB18" s="4"/>
    </row>
    <row r="19" spans="1:28" x14ac:dyDescent="0.3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M19" s="2"/>
      <c r="N19" s="2"/>
      <c r="O19" s="2"/>
      <c r="P19" s="2"/>
      <c r="Q19" s="2"/>
      <c r="R19" s="2"/>
      <c r="V19" s="4"/>
      <c r="AB19" s="4"/>
    </row>
    <row r="20" spans="1:28" x14ac:dyDescent="0.35">
      <c r="A20" s="1" t="s">
        <v>9</v>
      </c>
      <c r="B20" s="1" t="s">
        <v>0</v>
      </c>
      <c r="C20" s="23" t="s">
        <v>2</v>
      </c>
      <c r="D20" s="23" t="s">
        <v>3</v>
      </c>
      <c r="E20" s="1" t="s">
        <v>4</v>
      </c>
      <c r="F20" s="23" t="s">
        <v>5</v>
      </c>
      <c r="G20" s="1" t="s">
        <v>7</v>
      </c>
      <c r="H20" s="1" t="s">
        <v>8</v>
      </c>
      <c r="I20" s="1" t="s">
        <v>79</v>
      </c>
      <c r="J20" s="1" t="s">
        <v>80</v>
      </c>
      <c r="K20" s="1" t="s">
        <v>81</v>
      </c>
      <c r="L20" s="1" t="s">
        <v>82</v>
      </c>
      <c r="M20" s="1" t="s">
        <v>83</v>
      </c>
      <c r="N20" s="1" t="s">
        <v>84</v>
      </c>
      <c r="O20" s="1" t="s">
        <v>85</v>
      </c>
      <c r="P20" s="1" t="s">
        <v>86</v>
      </c>
      <c r="Q20" s="1" t="s">
        <v>87</v>
      </c>
      <c r="R20" s="1" t="s">
        <v>93</v>
      </c>
      <c r="S20" s="1" t="s">
        <v>94</v>
      </c>
      <c r="T20" s="1"/>
      <c r="U20" s="1"/>
      <c r="V20" s="1"/>
      <c r="W20" s="1"/>
      <c r="X20" s="1"/>
      <c r="Z20" s="1"/>
      <c r="AA20" s="1"/>
      <c r="AB20" s="1"/>
    </row>
    <row r="21" spans="1:28" x14ac:dyDescent="0.35">
      <c r="A21" s="3" t="s">
        <v>57</v>
      </c>
      <c r="B21" s="13">
        <v>298</v>
      </c>
      <c r="C21" s="24" t="s">
        <v>78</v>
      </c>
      <c r="D21" s="22">
        <v>4</v>
      </c>
      <c r="E21" s="13">
        <v>302</v>
      </c>
      <c r="F21" s="22" t="s">
        <v>78</v>
      </c>
      <c r="G21" s="14" t="s">
        <v>78</v>
      </c>
      <c r="H21" s="14" t="s">
        <v>78</v>
      </c>
      <c r="I21" s="8" t="s">
        <v>78</v>
      </c>
      <c r="J21" s="8" t="s">
        <v>78</v>
      </c>
      <c r="K21" s="14" t="s">
        <v>78</v>
      </c>
      <c r="L21" s="8" t="s">
        <v>78</v>
      </c>
      <c r="M21" s="13">
        <v>1</v>
      </c>
      <c r="N21" s="13">
        <v>13</v>
      </c>
      <c r="O21" s="13">
        <v>309</v>
      </c>
      <c r="P21" s="14" t="s">
        <v>78</v>
      </c>
      <c r="Q21" s="13">
        <v>7</v>
      </c>
      <c r="R21" s="13">
        <v>316</v>
      </c>
      <c r="S21" s="8" t="s">
        <v>78</v>
      </c>
      <c r="T21" s="9"/>
      <c r="U21" s="9"/>
    </row>
    <row r="22" spans="1:28" x14ac:dyDescent="0.35">
      <c r="A22" s="3" t="s">
        <v>58</v>
      </c>
      <c r="B22" s="13">
        <v>327</v>
      </c>
      <c r="C22" s="24" t="s">
        <v>78</v>
      </c>
      <c r="D22" s="22">
        <v>5</v>
      </c>
      <c r="E22" s="13">
        <v>332</v>
      </c>
      <c r="F22" s="22" t="s">
        <v>78</v>
      </c>
      <c r="G22" s="14" t="s">
        <v>78</v>
      </c>
      <c r="H22" s="14" t="s">
        <v>78</v>
      </c>
      <c r="I22" s="8" t="s">
        <v>78</v>
      </c>
      <c r="J22" s="8" t="s">
        <v>78</v>
      </c>
      <c r="K22" s="14" t="s">
        <v>78</v>
      </c>
      <c r="L22" s="8" t="s">
        <v>78</v>
      </c>
      <c r="M22" s="13">
        <v>1</v>
      </c>
      <c r="N22" s="13">
        <v>10</v>
      </c>
      <c r="O22" s="13">
        <v>335</v>
      </c>
      <c r="P22" s="14" t="s">
        <v>78</v>
      </c>
      <c r="Q22" s="13">
        <v>7</v>
      </c>
      <c r="R22" s="13">
        <v>342</v>
      </c>
      <c r="S22" s="8" t="s">
        <v>78</v>
      </c>
      <c r="T22" s="9"/>
      <c r="U22" s="9"/>
    </row>
    <row r="23" spans="1:28" x14ac:dyDescent="0.35">
      <c r="A23" s="3" t="s">
        <v>59</v>
      </c>
      <c r="B23" s="13">
        <v>343</v>
      </c>
      <c r="C23" s="24" t="s">
        <v>78</v>
      </c>
      <c r="D23" s="22">
        <v>5</v>
      </c>
      <c r="E23" s="13">
        <v>348</v>
      </c>
      <c r="F23" s="22" t="s">
        <v>78</v>
      </c>
      <c r="G23" s="14" t="s">
        <v>78</v>
      </c>
      <c r="H23" s="14" t="s">
        <v>78</v>
      </c>
      <c r="I23" s="8" t="s">
        <v>78</v>
      </c>
      <c r="J23" s="8" t="s">
        <v>78</v>
      </c>
      <c r="K23" s="14" t="s">
        <v>78</v>
      </c>
      <c r="L23" s="8" t="s">
        <v>78</v>
      </c>
      <c r="M23" s="13">
        <v>1</v>
      </c>
      <c r="N23" s="13">
        <v>9</v>
      </c>
      <c r="O23" s="13">
        <v>351</v>
      </c>
      <c r="P23" s="14" t="s">
        <v>78</v>
      </c>
      <c r="Q23" s="13">
        <v>6</v>
      </c>
      <c r="R23" s="13">
        <v>357</v>
      </c>
      <c r="S23" s="8" t="s">
        <v>78</v>
      </c>
      <c r="T23" s="9"/>
      <c r="U23" s="9"/>
    </row>
    <row r="24" spans="1:28" x14ac:dyDescent="0.35">
      <c r="A24" s="3" t="s">
        <v>60</v>
      </c>
      <c r="B24" s="13">
        <v>386</v>
      </c>
      <c r="C24" s="24" t="s">
        <v>78</v>
      </c>
      <c r="D24" s="22">
        <v>5</v>
      </c>
      <c r="E24" s="13">
        <v>391</v>
      </c>
      <c r="F24" s="22" t="s">
        <v>78</v>
      </c>
      <c r="G24" s="14" t="s">
        <v>78</v>
      </c>
      <c r="H24" s="14" t="s">
        <v>78</v>
      </c>
      <c r="I24" s="8" t="s">
        <v>78</v>
      </c>
      <c r="J24" s="8" t="s">
        <v>78</v>
      </c>
      <c r="K24" s="14" t="s">
        <v>78</v>
      </c>
      <c r="L24" s="8" t="s">
        <v>78</v>
      </c>
      <c r="M24" s="13">
        <v>1</v>
      </c>
      <c r="N24" s="13">
        <v>9</v>
      </c>
      <c r="O24" s="13">
        <v>393</v>
      </c>
      <c r="P24" s="14" t="s">
        <v>78</v>
      </c>
      <c r="Q24" s="13">
        <v>6</v>
      </c>
      <c r="R24" s="13">
        <v>400</v>
      </c>
      <c r="S24" s="8" t="s">
        <v>78</v>
      </c>
      <c r="T24" s="9"/>
      <c r="U24" s="9"/>
    </row>
    <row r="25" spans="1:28" x14ac:dyDescent="0.35">
      <c r="A25" s="3" t="s">
        <v>61</v>
      </c>
      <c r="B25" s="13">
        <v>420</v>
      </c>
      <c r="C25" s="24" t="s">
        <v>78</v>
      </c>
      <c r="D25" s="22">
        <v>5</v>
      </c>
      <c r="E25" s="13">
        <v>425</v>
      </c>
      <c r="F25" s="22" t="s">
        <v>78</v>
      </c>
      <c r="G25" s="14" t="s">
        <v>78</v>
      </c>
      <c r="H25" s="14" t="s">
        <v>78</v>
      </c>
      <c r="I25" s="8" t="s">
        <v>78</v>
      </c>
      <c r="J25" s="8" t="s">
        <v>78</v>
      </c>
      <c r="K25" s="14" t="s">
        <v>78</v>
      </c>
      <c r="L25" s="8" t="s">
        <v>78</v>
      </c>
      <c r="M25" s="13">
        <v>1</v>
      </c>
      <c r="N25" s="13">
        <v>9</v>
      </c>
      <c r="O25" s="13">
        <v>427</v>
      </c>
      <c r="P25" s="14" t="s">
        <v>78</v>
      </c>
      <c r="Q25" s="13">
        <v>6</v>
      </c>
      <c r="R25" s="13">
        <v>433</v>
      </c>
      <c r="S25" s="8" t="s">
        <v>78</v>
      </c>
      <c r="T25" s="9"/>
      <c r="U25" s="9"/>
    </row>
    <row r="26" spans="1:28" x14ac:dyDescent="0.35">
      <c r="A26" s="3" t="s">
        <v>62</v>
      </c>
      <c r="B26" s="13">
        <v>440</v>
      </c>
      <c r="C26" s="24" t="s">
        <v>78</v>
      </c>
      <c r="D26" s="22">
        <v>5</v>
      </c>
      <c r="E26" s="13">
        <v>445</v>
      </c>
      <c r="F26" s="22" t="s">
        <v>78</v>
      </c>
      <c r="G26" s="14" t="s">
        <v>78</v>
      </c>
      <c r="H26" s="13">
        <v>24</v>
      </c>
      <c r="I26" s="13">
        <v>24</v>
      </c>
      <c r="J26" s="13" t="s">
        <v>78</v>
      </c>
      <c r="K26" s="14" t="s">
        <v>78</v>
      </c>
      <c r="L26" s="8" t="s">
        <v>78</v>
      </c>
      <c r="M26" s="13">
        <v>1</v>
      </c>
      <c r="N26" s="13">
        <v>8</v>
      </c>
      <c r="O26" s="13">
        <v>447</v>
      </c>
      <c r="P26" s="14" t="s">
        <v>78</v>
      </c>
      <c r="Q26" s="13">
        <v>30</v>
      </c>
      <c r="R26" s="13">
        <v>477</v>
      </c>
      <c r="S26" s="8" t="s">
        <v>78</v>
      </c>
      <c r="T26" s="9"/>
      <c r="U26" s="9"/>
    </row>
    <row r="27" spans="1:28" x14ac:dyDescent="0.35">
      <c r="A27" s="3" t="s">
        <v>63</v>
      </c>
      <c r="B27" s="13">
        <v>445</v>
      </c>
      <c r="C27" s="24" t="s">
        <v>78</v>
      </c>
      <c r="D27" s="22">
        <v>4</v>
      </c>
      <c r="E27" s="13">
        <v>450</v>
      </c>
      <c r="F27" s="22" t="s">
        <v>78</v>
      </c>
      <c r="G27" s="14" t="s">
        <v>78</v>
      </c>
      <c r="H27" s="13">
        <v>33</v>
      </c>
      <c r="I27" s="13">
        <v>33</v>
      </c>
      <c r="J27" s="13" t="s">
        <v>78</v>
      </c>
      <c r="K27" s="14" t="s">
        <v>78</v>
      </c>
      <c r="L27" s="8" t="s">
        <v>78</v>
      </c>
      <c r="M27" s="13">
        <v>1</v>
      </c>
      <c r="N27" s="13">
        <v>8</v>
      </c>
      <c r="O27" s="13">
        <v>452</v>
      </c>
      <c r="P27" s="14" t="s">
        <v>78</v>
      </c>
      <c r="Q27" s="13">
        <v>38</v>
      </c>
      <c r="R27" s="13">
        <v>490</v>
      </c>
      <c r="S27" s="8" t="s">
        <v>78</v>
      </c>
      <c r="T27" s="9"/>
      <c r="U27" s="9"/>
    </row>
    <row r="28" spans="1:28" x14ac:dyDescent="0.35">
      <c r="A28" s="3" t="s">
        <v>64</v>
      </c>
      <c r="B28" s="13">
        <v>472</v>
      </c>
      <c r="C28" s="24" t="s">
        <v>78</v>
      </c>
      <c r="D28" s="22">
        <v>4</v>
      </c>
      <c r="E28" s="13">
        <v>476</v>
      </c>
      <c r="F28" s="22" t="s">
        <v>78</v>
      </c>
      <c r="G28" s="14" t="s">
        <v>78</v>
      </c>
      <c r="H28" s="13">
        <v>43</v>
      </c>
      <c r="I28" s="13">
        <v>43</v>
      </c>
      <c r="J28" s="13" t="s">
        <v>78</v>
      </c>
      <c r="K28" s="14" t="s">
        <v>78</v>
      </c>
      <c r="L28" s="8" t="s">
        <v>78</v>
      </c>
      <c r="M28" s="13">
        <v>1</v>
      </c>
      <c r="N28" s="13">
        <v>7</v>
      </c>
      <c r="O28" s="13">
        <v>478</v>
      </c>
      <c r="P28" s="14" t="s">
        <v>78</v>
      </c>
      <c r="Q28" s="13">
        <v>48</v>
      </c>
      <c r="R28" s="13">
        <v>526</v>
      </c>
      <c r="S28" s="8" t="s">
        <v>78</v>
      </c>
      <c r="T28" s="9"/>
      <c r="U28" s="9"/>
    </row>
    <row r="29" spans="1:28" x14ac:dyDescent="0.35">
      <c r="A29" s="3" t="s">
        <v>65</v>
      </c>
      <c r="B29" s="13">
        <v>484</v>
      </c>
      <c r="C29" s="24" t="s">
        <v>78</v>
      </c>
      <c r="D29" s="22">
        <v>4</v>
      </c>
      <c r="E29" s="13">
        <v>488</v>
      </c>
      <c r="F29" s="22" t="s">
        <v>78</v>
      </c>
      <c r="G29" s="14" t="s">
        <v>78</v>
      </c>
      <c r="H29" s="13">
        <v>87</v>
      </c>
      <c r="I29" s="13">
        <v>87</v>
      </c>
      <c r="J29" s="13" t="s">
        <v>78</v>
      </c>
      <c r="K29" s="14" t="s">
        <v>78</v>
      </c>
      <c r="L29" s="8" t="s">
        <v>78</v>
      </c>
      <c r="M29" s="13">
        <v>1</v>
      </c>
      <c r="N29" s="13">
        <v>7</v>
      </c>
      <c r="O29" s="13">
        <v>490</v>
      </c>
      <c r="P29" s="14" t="s">
        <v>78</v>
      </c>
      <c r="Q29" s="13">
        <v>92</v>
      </c>
      <c r="R29" s="13">
        <v>582</v>
      </c>
      <c r="S29" s="8" t="s">
        <v>78</v>
      </c>
      <c r="T29" s="9"/>
      <c r="U29" s="9"/>
    </row>
    <row r="30" spans="1:28" x14ac:dyDescent="0.35">
      <c r="A30" s="3" t="s">
        <v>66</v>
      </c>
      <c r="B30" s="13">
        <v>484</v>
      </c>
      <c r="C30" s="24" t="s">
        <v>78</v>
      </c>
      <c r="D30" s="22">
        <v>4</v>
      </c>
      <c r="E30" s="13">
        <v>488</v>
      </c>
      <c r="F30" s="22">
        <v>14</v>
      </c>
      <c r="G30" s="13">
        <v>28</v>
      </c>
      <c r="H30" s="13">
        <v>118</v>
      </c>
      <c r="I30" s="13">
        <v>159</v>
      </c>
      <c r="J30" s="13" t="s">
        <v>78</v>
      </c>
      <c r="K30" s="14" t="s">
        <v>78</v>
      </c>
      <c r="L30" s="8" t="s">
        <v>78</v>
      </c>
      <c r="M30" s="13">
        <v>1</v>
      </c>
      <c r="N30" s="13">
        <v>6</v>
      </c>
      <c r="O30" s="13">
        <v>504</v>
      </c>
      <c r="P30" s="13">
        <v>28</v>
      </c>
      <c r="Q30" s="13">
        <v>122</v>
      </c>
      <c r="R30" s="13">
        <v>654</v>
      </c>
      <c r="S30" s="8" t="s">
        <v>78</v>
      </c>
      <c r="T30" s="9"/>
      <c r="U30" s="9"/>
    </row>
    <row r="31" spans="1:28" x14ac:dyDescent="0.35">
      <c r="A31" s="3" t="s">
        <v>67</v>
      </c>
      <c r="B31" s="13">
        <v>479</v>
      </c>
      <c r="C31" s="24" t="s">
        <v>78</v>
      </c>
      <c r="D31" s="22">
        <v>4</v>
      </c>
      <c r="E31" s="13">
        <v>483</v>
      </c>
      <c r="F31" s="22">
        <v>17</v>
      </c>
      <c r="G31" s="13">
        <v>36</v>
      </c>
      <c r="H31" s="13">
        <v>147</v>
      </c>
      <c r="I31" s="13">
        <v>200</v>
      </c>
      <c r="J31" s="13" t="s">
        <v>78</v>
      </c>
      <c r="K31" s="14" t="s">
        <v>78</v>
      </c>
      <c r="L31" s="8" t="s">
        <v>78</v>
      </c>
      <c r="M31" s="13">
        <v>1</v>
      </c>
      <c r="N31" s="13">
        <v>6</v>
      </c>
      <c r="O31" s="13">
        <v>501</v>
      </c>
      <c r="P31" s="13">
        <v>36</v>
      </c>
      <c r="Q31" s="13">
        <v>152</v>
      </c>
      <c r="R31" s="13">
        <v>690</v>
      </c>
      <c r="S31" s="8" t="s">
        <v>78</v>
      </c>
      <c r="T31" s="9"/>
      <c r="U31" s="9"/>
    </row>
    <row r="32" spans="1:28" x14ac:dyDescent="0.35">
      <c r="A32" s="3" t="s">
        <v>68</v>
      </c>
      <c r="B32" s="13">
        <v>479</v>
      </c>
      <c r="C32" s="24" t="s">
        <v>78</v>
      </c>
      <c r="D32" s="22">
        <v>4</v>
      </c>
      <c r="E32" s="13">
        <v>483</v>
      </c>
      <c r="F32" s="22">
        <v>28</v>
      </c>
      <c r="G32" s="13">
        <v>55</v>
      </c>
      <c r="H32" s="13">
        <v>185</v>
      </c>
      <c r="I32" s="13">
        <v>268</v>
      </c>
      <c r="J32" s="13" t="s">
        <v>78</v>
      </c>
      <c r="K32" s="14" t="s">
        <v>78</v>
      </c>
      <c r="L32" s="8" t="s">
        <v>78</v>
      </c>
      <c r="M32" s="13">
        <v>1</v>
      </c>
      <c r="N32" s="13">
        <v>7</v>
      </c>
      <c r="O32" s="13">
        <v>512</v>
      </c>
      <c r="P32" s="13">
        <v>55</v>
      </c>
      <c r="Q32" s="13">
        <v>190</v>
      </c>
      <c r="R32" s="13">
        <v>757</v>
      </c>
      <c r="S32" s="8" t="s">
        <v>78</v>
      </c>
      <c r="T32" s="9"/>
      <c r="U32" s="9"/>
    </row>
    <row r="33" spans="1:21" x14ac:dyDescent="0.35">
      <c r="A33" s="3" t="s">
        <v>69</v>
      </c>
      <c r="B33" s="13">
        <v>485</v>
      </c>
      <c r="C33" s="24" t="s">
        <v>78</v>
      </c>
      <c r="D33" s="22">
        <v>4</v>
      </c>
      <c r="E33" s="13">
        <v>489</v>
      </c>
      <c r="F33" s="22">
        <v>65</v>
      </c>
      <c r="G33" s="13">
        <v>63</v>
      </c>
      <c r="H33" s="13">
        <v>212</v>
      </c>
      <c r="I33" s="13">
        <v>339</v>
      </c>
      <c r="J33" s="13" t="s">
        <v>78</v>
      </c>
      <c r="K33" s="14" t="s">
        <v>78</v>
      </c>
      <c r="L33" s="8" t="s">
        <v>78</v>
      </c>
      <c r="M33" s="13">
        <v>1</v>
      </c>
      <c r="N33" s="13">
        <v>6</v>
      </c>
      <c r="O33" s="13">
        <v>555</v>
      </c>
      <c r="P33" s="13">
        <v>63</v>
      </c>
      <c r="Q33" s="13">
        <v>217</v>
      </c>
      <c r="R33" s="13">
        <v>834</v>
      </c>
      <c r="S33" s="8" t="s">
        <v>78</v>
      </c>
      <c r="T33" s="9"/>
      <c r="U33" s="9"/>
    </row>
    <row r="34" spans="1:21" x14ac:dyDescent="0.35">
      <c r="A34" s="3" t="s">
        <v>70</v>
      </c>
      <c r="B34" s="13">
        <v>485</v>
      </c>
      <c r="C34" s="24" t="s">
        <v>78</v>
      </c>
      <c r="D34" s="22">
        <v>4</v>
      </c>
      <c r="E34" s="13">
        <v>489</v>
      </c>
      <c r="F34" s="22">
        <v>85</v>
      </c>
      <c r="G34" s="13">
        <v>86</v>
      </c>
      <c r="H34" s="13">
        <v>297</v>
      </c>
      <c r="I34" s="13">
        <v>469</v>
      </c>
      <c r="J34" s="13" t="s">
        <v>78</v>
      </c>
      <c r="K34" s="14" t="s">
        <v>78</v>
      </c>
      <c r="L34" s="8" t="s">
        <v>78</v>
      </c>
      <c r="M34" s="13">
        <v>1</v>
      </c>
      <c r="N34" s="13">
        <v>5</v>
      </c>
      <c r="O34" s="13">
        <v>575</v>
      </c>
      <c r="P34" s="13">
        <v>86</v>
      </c>
      <c r="Q34" s="13">
        <v>302</v>
      </c>
      <c r="R34" s="13">
        <v>963</v>
      </c>
      <c r="S34" s="8" t="s">
        <v>78</v>
      </c>
      <c r="T34" s="9"/>
      <c r="U34" s="9"/>
    </row>
    <row r="35" spans="1:21" x14ac:dyDescent="0.35">
      <c r="A35" s="3" t="s">
        <v>71</v>
      </c>
      <c r="B35" s="13">
        <v>473</v>
      </c>
      <c r="C35" s="24" t="s">
        <v>78</v>
      </c>
      <c r="D35" s="22">
        <v>4</v>
      </c>
      <c r="E35" s="13">
        <v>476</v>
      </c>
      <c r="F35" s="22">
        <v>116</v>
      </c>
      <c r="G35" s="13">
        <v>115</v>
      </c>
      <c r="H35" s="13">
        <v>335</v>
      </c>
      <c r="I35" s="13">
        <v>567</v>
      </c>
      <c r="J35" s="13" t="s">
        <v>78</v>
      </c>
      <c r="K35" s="14" t="s">
        <v>78</v>
      </c>
      <c r="L35" s="8" t="s">
        <v>78</v>
      </c>
      <c r="M35" s="13">
        <v>1</v>
      </c>
      <c r="N35" s="13">
        <v>5</v>
      </c>
      <c r="O35" s="13">
        <v>594</v>
      </c>
      <c r="P35" s="13">
        <v>115</v>
      </c>
      <c r="Q35" s="13">
        <v>339</v>
      </c>
      <c r="R35" s="13">
        <v>1048</v>
      </c>
      <c r="S35" s="8" t="s">
        <v>78</v>
      </c>
      <c r="T35" s="9"/>
      <c r="U35" s="9"/>
    </row>
    <row r="36" spans="1:21" x14ac:dyDescent="0.35">
      <c r="A36" s="3" t="s">
        <v>72</v>
      </c>
      <c r="B36" s="13">
        <v>471</v>
      </c>
      <c r="C36" s="24" t="s">
        <v>78</v>
      </c>
      <c r="D36" s="22">
        <v>4</v>
      </c>
      <c r="E36" s="13">
        <v>475</v>
      </c>
      <c r="F36" s="22">
        <v>168</v>
      </c>
      <c r="G36" s="13">
        <v>154</v>
      </c>
      <c r="H36" s="13">
        <v>386</v>
      </c>
      <c r="I36" s="13">
        <v>707</v>
      </c>
      <c r="J36" s="13" t="s">
        <v>78</v>
      </c>
      <c r="K36" s="14" t="s">
        <v>78</v>
      </c>
      <c r="L36" s="8" t="s">
        <v>78</v>
      </c>
      <c r="M36" s="13">
        <v>1</v>
      </c>
      <c r="N36" s="13">
        <v>5</v>
      </c>
      <c r="O36" s="13">
        <v>643</v>
      </c>
      <c r="P36" s="13">
        <v>154</v>
      </c>
      <c r="Q36" s="13">
        <v>390</v>
      </c>
      <c r="R36" s="13">
        <v>1187</v>
      </c>
      <c r="S36" s="8" t="s">
        <v>78</v>
      </c>
      <c r="T36" s="9"/>
      <c r="U36" s="9"/>
    </row>
    <row r="37" spans="1:21" x14ac:dyDescent="0.35">
      <c r="A37" s="3" t="s">
        <v>73</v>
      </c>
      <c r="B37" s="13">
        <v>475</v>
      </c>
      <c r="C37" s="24" t="s">
        <v>78</v>
      </c>
      <c r="D37" s="22">
        <v>4</v>
      </c>
      <c r="E37" s="13">
        <v>479</v>
      </c>
      <c r="F37" s="22">
        <v>257</v>
      </c>
      <c r="G37" s="13">
        <v>199</v>
      </c>
      <c r="H37" s="13">
        <v>423</v>
      </c>
      <c r="I37" s="13">
        <v>879</v>
      </c>
      <c r="J37" s="13" t="s">
        <v>78</v>
      </c>
      <c r="K37" s="14" t="s">
        <v>78</v>
      </c>
      <c r="L37" s="8" t="s">
        <v>78</v>
      </c>
      <c r="M37" s="13">
        <v>2</v>
      </c>
      <c r="N37" s="13">
        <v>4</v>
      </c>
      <c r="O37" s="13">
        <v>735</v>
      </c>
      <c r="P37" s="13">
        <v>199</v>
      </c>
      <c r="Q37" s="13">
        <v>427</v>
      </c>
      <c r="R37" s="13">
        <v>1362</v>
      </c>
      <c r="S37" s="8" t="s">
        <v>78</v>
      </c>
      <c r="T37" s="9"/>
      <c r="U37" s="9"/>
    </row>
    <row r="38" spans="1:21" x14ac:dyDescent="0.35">
      <c r="A38" s="3" t="s">
        <v>10</v>
      </c>
      <c r="B38" s="13">
        <v>479</v>
      </c>
      <c r="C38" s="24" t="s">
        <v>78</v>
      </c>
      <c r="D38" s="22">
        <v>1</v>
      </c>
      <c r="E38" s="13">
        <v>480</v>
      </c>
      <c r="F38" s="22">
        <v>328</v>
      </c>
      <c r="G38" s="13">
        <v>225</v>
      </c>
      <c r="H38" s="13">
        <v>462</v>
      </c>
      <c r="I38" s="13">
        <v>1016</v>
      </c>
      <c r="J38" s="13" t="s">
        <v>78</v>
      </c>
      <c r="K38" s="14" t="s">
        <v>78</v>
      </c>
      <c r="L38" s="8" t="s">
        <v>78</v>
      </c>
      <c r="M38" s="13">
        <v>1</v>
      </c>
      <c r="N38" s="13">
        <v>4</v>
      </c>
      <c r="O38" s="13">
        <v>810</v>
      </c>
      <c r="P38" s="13">
        <v>225</v>
      </c>
      <c r="Q38" s="13">
        <v>464</v>
      </c>
      <c r="R38" s="13">
        <v>1500</v>
      </c>
      <c r="S38" s="8" t="s">
        <v>78</v>
      </c>
      <c r="T38" s="9"/>
      <c r="U38" s="9"/>
    </row>
    <row r="39" spans="1:21" x14ac:dyDescent="0.35">
      <c r="A39" s="3" t="s">
        <v>11</v>
      </c>
      <c r="B39" s="13">
        <v>481</v>
      </c>
      <c r="C39" s="24" t="s">
        <v>78</v>
      </c>
      <c r="D39" s="22">
        <v>1</v>
      </c>
      <c r="E39" s="13">
        <v>482</v>
      </c>
      <c r="F39" s="22">
        <v>422</v>
      </c>
      <c r="G39" s="13">
        <v>244</v>
      </c>
      <c r="H39" s="13">
        <v>496</v>
      </c>
      <c r="I39" s="13">
        <v>1162</v>
      </c>
      <c r="J39" s="13" t="s">
        <v>78</v>
      </c>
      <c r="K39" s="14" t="s">
        <v>78</v>
      </c>
      <c r="L39" s="8" t="s">
        <v>78</v>
      </c>
      <c r="M39" s="13">
        <v>1</v>
      </c>
      <c r="N39" s="13">
        <v>3</v>
      </c>
      <c r="O39" s="13">
        <v>906</v>
      </c>
      <c r="P39" s="13">
        <v>244</v>
      </c>
      <c r="Q39" s="13">
        <v>497</v>
      </c>
      <c r="R39" s="13">
        <v>1647</v>
      </c>
      <c r="S39" s="8" t="s">
        <v>78</v>
      </c>
      <c r="T39" s="9"/>
      <c r="U39" s="9"/>
    </row>
    <row r="40" spans="1:21" x14ac:dyDescent="0.35">
      <c r="A40" s="3" t="s">
        <v>12</v>
      </c>
      <c r="B40" s="13">
        <v>496</v>
      </c>
      <c r="C40" s="24" t="s">
        <v>78</v>
      </c>
      <c r="D40" s="22">
        <v>1</v>
      </c>
      <c r="E40" s="13">
        <v>498</v>
      </c>
      <c r="F40" s="22">
        <v>549</v>
      </c>
      <c r="G40" s="13">
        <v>262</v>
      </c>
      <c r="H40" s="13">
        <v>556</v>
      </c>
      <c r="I40" s="13">
        <v>1366</v>
      </c>
      <c r="J40" s="13" t="s">
        <v>78</v>
      </c>
      <c r="K40" s="14" t="s">
        <v>78</v>
      </c>
      <c r="L40" s="8" t="s">
        <v>78</v>
      </c>
      <c r="M40" s="13">
        <v>1</v>
      </c>
      <c r="N40" s="13">
        <v>3</v>
      </c>
      <c r="O40" s="13">
        <v>1048</v>
      </c>
      <c r="P40" s="13">
        <v>262</v>
      </c>
      <c r="Q40" s="13">
        <v>557</v>
      </c>
      <c r="R40" s="13">
        <v>1867</v>
      </c>
      <c r="S40" s="10">
        <v>5.9200000000000003E-2</v>
      </c>
      <c r="T40" s="9"/>
      <c r="U40" s="9"/>
    </row>
    <row r="41" spans="1:21" x14ac:dyDescent="0.35">
      <c r="A41" s="3" t="s">
        <v>13</v>
      </c>
      <c r="B41" s="13">
        <v>514</v>
      </c>
      <c r="C41" s="24" t="s">
        <v>78</v>
      </c>
      <c r="D41" s="22">
        <v>1</v>
      </c>
      <c r="E41" s="13">
        <v>515</v>
      </c>
      <c r="F41" s="22">
        <v>732</v>
      </c>
      <c r="G41" s="13">
        <v>355</v>
      </c>
      <c r="H41" s="13">
        <v>568</v>
      </c>
      <c r="I41" s="13">
        <v>1655</v>
      </c>
      <c r="J41" s="13">
        <v>1249</v>
      </c>
      <c r="K41" s="13">
        <v>407</v>
      </c>
      <c r="L41" s="8" t="s">
        <v>78</v>
      </c>
      <c r="M41" s="13">
        <v>1</v>
      </c>
      <c r="N41" s="13">
        <v>2</v>
      </c>
      <c r="O41" s="13">
        <v>1249</v>
      </c>
      <c r="P41" s="13">
        <v>355</v>
      </c>
      <c r="Q41" s="13">
        <v>569</v>
      </c>
      <c r="R41" s="13">
        <v>2173</v>
      </c>
      <c r="S41" s="10">
        <v>6.8199999999999997E-2</v>
      </c>
      <c r="T41" s="9"/>
      <c r="U41" s="9"/>
    </row>
    <row r="42" spans="1:21" x14ac:dyDescent="0.35">
      <c r="A42" s="3" t="s">
        <v>14</v>
      </c>
      <c r="B42" s="13">
        <v>526</v>
      </c>
      <c r="C42" s="24" t="s">
        <v>78</v>
      </c>
      <c r="D42" s="22">
        <v>1</v>
      </c>
      <c r="E42" s="13">
        <v>527</v>
      </c>
      <c r="F42" s="22">
        <v>812</v>
      </c>
      <c r="G42" s="13">
        <v>445</v>
      </c>
      <c r="H42" s="13">
        <v>560</v>
      </c>
      <c r="I42" s="13">
        <v>1817</v>
      </c>
      <c r="J42" s="13">
        <v>1282</v>
      </c>
      <c r="K42" s="13">
        <v>535</v>
      </c>
      <c r="L42" s="8" t="s">
        <v>78</v>
      </c>
      <c r="M42" s="13">
        <v>1</v>
      </c>
      <c r="N42" s="13">
        <v>2</v>
      </c>
      <c r="O42" s="13">
        <v>1340</v>
      </c>
      <c r="P42" s="13">
        <v>445</v>
      </c>
      <c r="Q42" s="13">
        <v>561</v>
      </c>
      <c r="R42" s="13">
        <v>2346</v>
      </c>
      <c r="S42" s="10">
        <v>7.2900000000000006E-2</v>
      </c>
      <c r="T42" s="9"/>
      <c r="U42" s="9"/>
    </row>
    <row r="43" spans="1:21" x14ac:dyDescent="0.35">
      <c r="A43" s="3" t="s">
        <v>15</v>
      </c>
      <c r="B43" s="13">
        <v>550</v>
      </c>
      <c r="C43" s="24" t="s">
        <v>78</v>
      </c>
      <c r="D43" s="22">
        <v>1</v>
      </c>
      <c r="E43" s="13">
        <v>551</v>
      </c>
      <c r="F43" s="22">
        <v>930</v>
      </c>
      <c r="G43" s="13">
        <v>830</v>
      </c>
      <c r="H43" s="13">
        <v>570</v>
      </c>
      <c r="I43" s="13">
        <v>2330</v>
      </c>
      <c r="J43" s="13">
        <v>1403</v>
      </c>
      <c r="K43" s="13">
        <v>926</v>
      </c>
      <c r="L43" s="8" t="s">
        <v>78</v>
      </c>
      <c r="M43" s="13">
        <v>1</v>
      </c>
      <c r="N43" s="13">
        <v>2</v>
      </c>
      <c r="O43" s="13">
        <v>1481</v>
      </c>
      <c r="P43" s="13">
        <v>830</v>
      </c>
      <c r="Q43" s="13">
        <v>571</v>
      </c>
      <c r="R43" s="13">
        <v>2882</v>
      </c>
      <c r="S43" s="10">
        <v>8.9499999999999996E-2</v>
      </c>
      <c r="T43" s="9"/>
      <c r="U43" s="9"/>
    </row>
    <row r="44" spans="1:21" x14ac:dyDescent="0.35">
      <c r="A44" s="3" t="s">
        <v>16</v>
      </c>
      <c r="B44" s="13">
        <v>589</v>
      </c>
      <c r="C44" s="24" t="s">
        <v>78</v>
      </c>
      <c r="D44" s="22">
        <v>1</v>
      </c>
      <c r="E44" s="13">
        <v>590</v>
      </c>
      <c r="F44" s="22">
        <v>1102</v>
      </c>
      <c r="G44" s="13">
        <v>906</v>
      </c>
      <c r="H44" s="13">
        <v>582</v>
      </c>
      <c r="I44" s="13">
        <v>2591</v>
      </c>
      <c r="J44" s="13">
        <v>1499</v>
      </c>
      <c r="K44" s="13">
        <v>1091</v>
      </c>
      <c r="L44" s="8" t="s">
        <v>78</v>
      </c>
      <c r="M44" s="13">
        <v>1</v>
      </c>
      <c r="N44" s="13">
        <v>2</v>
      </c>
      <c r="O44" s="13">
        <v>1693</v>
      </c>
      <c r="P44" s="13">
        <v>906</v>
      </c>
      <c r="Q44" s="13">
        <v>583</v>
      </c>
      <c r="R44" s="13">
        <v>3182</v>
      </c>
      <c r="S44" s="10">
        <v>9.8900000000000002E-2</v>
      </c>
      <c r="T44" s="9"/>
      <c r="U44" s="9"/>
    </row>
    <row r="45" spans="1:21" x14ac:dyDescent="0.35">
      <c r="A45" s="3" t="s">
        <v>17</v>
      </c>
      <c r="B45" s="13">
        <v>610</v>
      </c>
      <c r="C45" s="24" t="s">
        <v>78</v>
      </c>
      <c r="D45" s="22">
        <v>1</v>
      </c>
      <c r="E45" s="13">
        <v>611</v>
      </c>
      <c r="F45" s="22">
        <v>1247</v>
      </c>
      <c r="G45" s="13">
        <v>997</v>
      </c>
      <c r="H45" s="13">
        <v>588</v>
      </c>
      <c r="I45" s="13">
        <v>2832</v>
      </c>
      <c r="J45" s="13">
        <v>1566</v>
      </c>
      <c r="K45" s="13">
        <v>1266</v>
      </c>
      <c r="L45" s="8" t="s">
        <v>78</v>
      </c>
      <c r="M45" s="13">
        <v>1</v>
      </c>
      <c r="N45" s="13">
        <v>2</v>
      </c>
      <c r="O45" s="13">
        <v>1859</v>
      </c>
      <c r="P45" s="13">
        <v>997</v>
      </c>
      <c r="Q45" s="13">
        <v>589</v>
      </c>
      <c r="R45" s="13">
        <v>3445</v>
      </c>
      <c r="S45" s="10">
        <v>0.107</v>
      </c>
      <c r="T45" s="9"/>
      <c r="U45" s="9"/>
    </row>
    <row r="46" spans="1:21" x14ac:dyDescent="0.35">
      <c r="A46" s="3" t="s">
        <v>18</v>
      </c>
      <c r="B46" s="13">
        <v>628</v>
      </c>
      <c r="C46" s="24" t="s">
        <v>78</v>
      </c>
      <c r="D46" s="22">
        <v>1</v>
      </c>
      <c r="E46" s="13">
        <v>629</v>
      </c>
      <c r="F46" s="22">
        <v>1385</v>
      </c>
      <c r="G46" s="13">
        <v>1118</v>
      </c>
      <c r="H46" s="13">
        <v>625</v>
      </c>
      <c r="I46" s="13">
        <v>3129</v>
      </c>
      <c r="J46" s="13">
        <v>1614</v>
      </c>
      <c r="K46" s="13">
        <v>1515</v>
      </c>
      <c r="L46" s="8" t="s">
        <v>78</v>
      </c>
      <c r="M46" s="13">
        <v>1</v>
      </c>
      <c r="N46" s="13">
        <v>2</v>
      </c>
      <c r="O46" s="13">
        <v>2015</v>
      </c>
      <c r="P46" s="13">
        <v>1118</v>
      </c>
      <c r="Q46" s="13">
        <v>626</v>
      </c>
      <c r="R46" s="13">
        <v>3759</v>
      </c>
      <c r="S46" s="10">
        <v>0.11560000000000001</v>
      </c>
      <c r="T46" s="9"/>
      <c r="U46" s="9"/>
    </row>
    <row r="47" spans="1:21" x14ac:dyDescent="0.35">
      <c r="A47" s="3" t="s">
        <v>19</v>
      </c>
      <c r="B47" s="13">
        <v>646</v>
      </c>
      <c r="C47" s="24" t="s">
        <v>78</v>
      </c>
      <c r="D47" s="22">
        <v>1</v>
      </c>
      <c r="E47" s="13">
        <v>647</v>
      </c>
      <c r="F47" s="22">
        <v>1463</v>
      </c>
      <c r="G47" s="13">
        <v>1170</v>
      </c>
      <c r="H47" s="13">
        <v>594</v>
      </c>
      <c r="I47" s="13">
        <v>3228</v>
      </c>
      <c r="J47" s="13">
        <v>1607</v>
      </c>
      <c r="K47" s="13">
        <v>1621</v>
      </c>
      <c r="L47" s="8" t="s">
        <v>78</v>
      </c>
      <c r="M47" s="13">
        <v>1</v>
      </c>
      <c r="N47" s="13">
        <v>2</v>
      </c>
      <c r="O47" s="13">
        <v>2111</v>
      </c>
      <c r="P47" s="13">
        <v>1170</v>
      </c>
      <c r="Q47" s="13">
        <v>595</v>
      </c>
      <c r="R47" s="13">
        <v>3877</v>
      </c>
      <c r="S47" s="10">
        <v>0.1192</v>
      </c>
      <c r="T47" s="9"/>
      <c r="U47" s="9"/>
    </row>
    <row r="48" spans="1:21" x14ac:dyDescent="0.35">
      <c r="A48" s="3" t="s">
        <v>20</v>
      </c>
      <c r="B48" s="13">
        <v>681</v>
      </c>
      <c r="C48" s="24" t="s">
        <v>78</v>
      </c>
      <c r="D48" s="22">
        <v>1</v>
      </c>
      <c r="E48" s="13">
        <v>682</v>
      </c>
      <c r="F48" s="22">
        <v>1546</v>
      </c>
      <c r="G48" s="13">
        <v>1135</v>
      </c>
      <c r="H48" s="13">
        <v>592</v>
      </c>
      <c r="I48" s="13">
        <v>3274</v>
      </c>
      <c r="J48" s="13">
        <v>1631</v>
      </c>
      <c r="K48" s="13">
        <v>1642</v>
      </c>
      <c r="L48" s="8" t="s">
        <v>78</v>
      </c>
      <c r="M48" s="13">
        <v>1</v>
      </c>
      <c r="N48" s="13">
        <v>2</v>
      </c>
      <c r="O48" s="13">
        <v>2229</v>
      </c>
      <c r="P48" s="13">
        <v>1135</v>
      </c>
      <c r="Q48" s="13">
        <v>593</v>
      </c>
      <c r="R48" s="13">
        <v>3957</v>
      </c>
      <c r="S48" s="10">
        <v>0.1217</v>
      </c>
      <c r="T48" s="9"/>
      <c r="U48" s="9"/>
    </row>
    <row r="49" spans="1:21" x14ac:dyDescent="0.35">
      <c r="A49" s="3" t="s">
        <v>21</v>
      </c>
      <c r="B49" s="13">
        <v>722</v>
      </c>
      <c r="C49" s="24" t="s">
        <v>78</v>
      </c>
      <c r="D49" s="22">
        <v>1</v>
      </c>
      <c r="E49" s="13">
        <v>723</v>
      </c>
      <c r="F49" s="22">
        <v>1610</v>
      </c>
      <c r="G49" s="13">
        <v>1142</v>
      </c>
      <c r="H49" s="13">
        <v>586</v>
      </c>
      <c r="I49" s="13">
        <v>3337</v>
      </c>
      <c r="J49" s="13">
        <v>1630</v>
      </c>
      <c r="K49" s="13">
        <v>1707</v>
      </c>
      <c r="L49" s="8" t="s">
        <v>78</v>
      </c>
      <c r="M49" s="13">
        <v>1</v>
      </c>
      <c r="N49" s="13">
        <v>2</v>
      </c>
      <c r="O49" s="13">
        <v>2334</v>
      </c>
      <c r="P49" s="13">
        <v>1142</v>
      </c>
      <c r="Q49" s="13">
        <v>586</v>
      </c>
      <c r="R49" s="13">
        <v>4061</v>
      </c>
      <c r="S49" s="10">
        <v>0.1249</v>
      </c>
      <c r="T49" s="9"/>
      <c r="U49" s="9"/>
    </row>
    <row r="50" spans="1:21" x14ac:dyDescent="0.35">
      <c r="A50" s="3" t="s">
        <v>22</v>
      </c>
      <c r="B50" s="13">
        <v>753</v>
      </c>
      <c r="C50" s="24" t="s">
        <v>78</v>
      </c>
      <c r="D50" s="22">
        <v>0</v>
      </c>
      <c r="E50" s="13">
        <v>753</v>
      </c>
      <c r="F50" s="22">
        <v>1822</v>
      </c>
      <c r="G50" s="13">
        <v>1750</v>
      </c>
      <c r="H50" s="13">
        <v>573</v>
      </c>
      <c r="I50" s="13">
        <v>4144</v>
      </c>
      <c r="J50" s="13">
        <v>1610</v>
      </c>
      <c r="K50" s="13">
        <v>2535</v>
      </c>
      <c r="L50" s="8" t="s">
        <v>78</v>
      </c>
      <c r="M50" s="13">
        <v>1</v>
      </c>
      <c r="N50" s="13">
        <v>2</v>
      </c>
      <c r="O50" s="13">
        <v>2577</v>
      </c>
      <c r="P50" s="13">
        <v>1750</v>
      </c>
      <c r="Q50" s="13">
        <v>573</v>
      </c>
      <c r="R50" s="13">
        <v>4900</v>
      </c>
      <c r="S50" s="10">
        <v>0.14910000000000001</v>
      </c>
      <c r="T50" s="9"/>
      <c r="U50" s="9"/>
    </row>
    <row r="51" spans="1:21" x14ac:dyDescent="0.35">
      <c r="A51" s="3" t="s">
        <v>23</v>
      </c>
      <c r="B51" s="13">
        <v>788</v>
      </c>
      <c r="C51" s="24" t="s">
        <v>78</v>
      </c>
      <c r="D51" s="22">
        <v>0</v>
      </c>
      <c r="E51" s="13">
        <v>788</v>
      </c>
      <c r="F51" s="22">
        <v>1919</v>
      </c>
      <c r="G51" s="13">
        <v>1934</v>
      </c>
      <c r="H51" s="13">
        <v>577</v>
      </c>
      <c r="I51" s="13">
        <v>4430</v>
      </c>
      <c r="J51" s="13">
        <v>1604</v>
      </c>
      <c r="K51" s="13">
        <v>2826</v>
      </c>
      <c r="L51" s="8" t="s">
        <v>78</v>
      </c>
      <c r="M51" s="13">
        <v>1</v>
      </c>
      <c r="N51" s="13">
        <v>2</v>
      </c>
      <c r="O51" s="13">
        <v>2708</v>
      </c>
      <c r="P51" s="13">
        <v>1934</v>
      </c>
      <c r="Q51" s="13">
        <v>578</v>
      </c>
      <c r="R51" s="13">
        <v>5220</v>
      </c>
      <c r="S51" s="10">
        <v>0.15890000000000001</v>
      </c>
      <c r="T51" s="9"/>
      <c r="U51" s="9"/>
    </row>
    <row r="52" spans="1:21" x14ac:dyDescent="0.35">
      <c r="A52" s="3" t="s">
        <v>24</v>
      </c>
      <c r="B52" s="13">
        <v>835</v>
      </c>
      <c r="C52" s="24" t="s">
        <v>78</v>
      </c>
      <c r="D52" s="22">
        <v>0</v>
      </c>
      <c r="E52" s="13">
        <v>836</v>
      </c>
      <c r="F52" s="22">
        <v>2346</v>
      </c>
      <c r="G52" s="13">
        <v>2029</v>
      </c>
      <c r="H52" s="13">
        <v>564</v>
      </c>
      <c r="I52" s="13">
        <v>4939</v>
      </c>
      <c r="J52" s="13">
        <v>1581</v>
      </c>
      <c r="K52" s="13">
        <v>3357</v>
      </c>
      <c r="L52" s="8" t="s">
        <v>78</v>
      </c>
      <c r="M52" s="13">
        <v>1</v>
      </c>
      <c r="N52" s="13">
        <v>2</v>
      </c>
      <c r="O52" s="13">
        <v>3183</v>
      </c>
      <c r="P52" s="13">
        <v>2029</v>
      </c>
      <c r="Q52" s="13">
        <v>564</v>
      </c>
      <c r="R52" s="13">
        <v>5776</v>
      </c>
      <c r="S52" s="10">
        <v>0.17579999999999998</v>
      </c>
      <c r="T52" s="9"/>
      <c r="U52" s="9"/>
    </row>
    <row r="53" spans="1:21" x14ac:dyDescent="0.35">
      <c r="A53" s="3" t="s">
        <v>25</v>
      </c>
      <c r="B53" s="13">
        <v>886</v>
      </c>
      <c r="C53" s="24" t="s">
        <v>78</v>
      </c>
      <c r="D53" s="22">
        <v>0</v>
      </c>
      <c r="E53" s="13">
        <v>887</v>
      </c>
      <c r="F53" s="22">
        <v>2638</v>
      </c>
      <c r="G53" s="13">
        <v>2312</v>
      </c>
      <c r="H53" s="13">
        <v>552</v>
      </c>
      <c r="I53" s="13">
        <v>5502</v>
      </c>
      <c r="J53" s="13">
        <v>1594</v>
      </c>
      <c r="K53" s="13">
        <v>3908</v>
      </c>
      <c r="L53" s="8" t="s">
        <v>78</v>
      </c>
      <c r="M53" s="13">
        <v>1</v>
      </c>
      <c r="N53" s="13">
        <v>2</v>
      </c>
      <c r="O53" s="13">
        <v>3526</v>
      </c>
      <c r="P53" s="13">
        <v>2312</v>
      </c>
      <c r="Q53" s="13">
        <v>552</v>
      </c>
      <c r="R53" s="13">
        <v>6390</v>
      </c>
      <c r="S53" s="10">
        <v>0.19450000000000001</v>
      </c>
      <c r="T53" s="9"/>
      <c r="U53" s="9"/>
    </row>
    <row r="54" spans="1:21" x14ac:dyDescent="0.35">
      <c r="A54" s="3" t="s">
        <v>26</v>
      </c>
      <c r="B54" s="13">
        <v>921</v>
      </c>
      <c r="C54" s="24" t="s">
        <v>78</v>
      </c>
      <c r="D54" s="22">
        <v>1</v>
      </c>
      <c r="E54" s="13">
        <v>922</v>
      </c>
      <c r="F54" s="22">
        <v>3855</v>
      </c>
      <c r="G54" s="13">
        <v>2507</v>
      </c>
      <c r="H54" s="13">
        <v>512</v>
      </c>
      <c r="I54" s="13">
        <v>6874</v>
      </c>
      <c r="J54" s="13">
        <v>1506</v>
      </c>
      <c r="K54" s="13">
        <v>5368</v>
      </c>
      <c r="L54" s="8" t="s">
        <v>78</v>
      </c>
      <c r="M54" s="13">
        <v>1</v>
      </c>
      <c r="N54" s="13">
        <v>2</v>
      </c>
      <c r="O54" s="13">
        <v>4778</v>
      </c>
      <c r="P54" s="13">
        <v>2507</v>
      </c>
      <c r="Q54" s="13">
        <v>512</v>
      </c>
      <c r="R54" s="13">
        <v>7798</v>
      </c>
      <c r="S54" s="10">
        <v>0.23499999999999999</v>
      </c>
      <c r="T54" s="9"/>
      <c r="U54" s="9"/>
    </row>
    <row r="55" spans="1:21" x14ac:dyDescent="0.35">
      <c r="A55" s="3" t="s">
        <v>27</v>
      </c>
      <c r="B55" s="13">
        <v>942</v>
      </c>
      <c r="C55" s="24" t="s">
        <v>78</v>
      </c>
      <c r="D55" s="22">
        <v>1</v>
      </c>
      <c r="E55" s="13">
        <v>943</v>
      </c>
      <c r="F55" s="22">
        <v>4433</v>
      </c>
      <c r="G55" s="13">
        <v>2658</v>
      </c>
      <c r="H55" s="13">
        <v>462</v>
      </c>
      <c r="I55" s="13">
        <v>7554</v>
      </c>
      <c r="J55" s="13">
        <v>1387</v>
      </c>
      <c r="K55" s="13">
        <v>6167</v>
      </c>
      <c r="L55" s="8" t="s">
        <v>78</v>
      </c>
      <c r="M55" s="13">
        <v>1</v>
      </c>
      <c r="N55" s="13">
        <v>2</v>
      </c>
      <c r="O55" s="13">
        <v>5377</v>
      </c>
      <c r="P55" s="13">
        <v>2658</v>
      </c>
      <c r="Q55" s="13">
        <v>463</v>
      </c>
      <c r="R55" s="13">
        <v>8498</v>
      </c>
      <c r="S55" s="10">
        <v>0.25609999999999999</v>
      </c>
      <c r="T55" s="9"/>
      <c r="U55" s="9"/>
    </row>
    <row r="56" spans="1:21" x14ac:dyDescent="0.35">
      <c r="A56" s="3" t="s">
        <v>28</v>
      </c>
      <c r="B56" s="13">
        <v>982</v>
      </c>
      <c r="C56" s="24" t="s">
        <v>78</v>
      </c>
      <c r="D56" s="22">
        <v>1</v>
      </c>
      <c r="E56" s="13">
        <v>983</v>
      </c>
      <c r="F56" s="22">
        <v>4771</v>
      </c>
      <c r="G56" s="13">
        <v>2540</v>
      </c>
      <c r="H56" s="13">
        <v>1673</v>
      </c>
      <c r="I56" s="13">
        <v>8984</v>
      </c>
      <c r="J56" s="13">
        <v>1330</v>
      </c>
      <c r="K56" s="13">
        <v>7654</v>
      </c>
      <c r="L56" s="8" t="s">
        <v>78</v>
      </c>
      <c r="M56" s="13">
        <v>1</v>
      </c>
      <c r="N56" s="13">
        <v>2</v>
      </c>
      <c r="O56" s="13">
        <v>5755</v>
      </c>
      <c r="P56" s="13">
        <v>2540</v>
      </c>
      <c r="Q56" s="13">
        <v>1674</v>
      </c>
      <c r="R56" s="13">
        <v>9969</v>
      </c>
      <c r="S56" s="10">
        <v>0.30049999999999999</v>
      </c>
      <c r="T56" s="9"/>
      <c r="U56" s="9"/>
    </row>
    <row r="57" spans="1:21" x14ac:dyDescent="0.35">
      <c r="A57" s="3" t="s">
        <v>29</v>
      </c>
      <c r="B57" s="13">
        <v>1028</v>
      </c>
      <c r="C57" s="24" t="s">
        <v>78</v>
      </c>
      <c r="D57" s="22">
        <v>1</v>
      </c>
      <c r="E57" s="13">
        <v>1028</v>
      </c>
      <c r="F57" s="22">
        <v>4983</v>
      </c>
      <c r="G57" s="13">
        <v>2486</v>
      </c>
      <c r="H57" s="13">
        <v>1818</v>
      </c>
      <c r="I57" s="13">
        <v>9288</v>
      </c>
      <c r="J57" s="13">
        <v>1205</v>
      </c>
      <c r="K57" s="13">
        <v>8083</v>
      </c>
      <c r="L57" s="8" t="s">
        <v>78</v>
      </c>
      <c r="M57" s="13">
        <v>1</v>
      </c>
      <c r="N57" s="13">
        <v>2</v>
      </c>
      <c r="O57" s="13">
        <v>6013</v>
      </c>
      <c r="P57" s="13">
        <v>2486</v>
      </c>
      <c r="Q57" s="13">
        <v>1819</v>
      </c>
      <c r="R57" s="13">
        <v>10318</v>
      </c>
      <c r="S57" s="10">
        <v>0.30480000000000002</v>
      </c>
      <c r="T57" s="9"/>
      <c r="U57" s="9"/>
    </row>
    <row r="58" spans="1:21" x14ac:dyDescent="0.35">
      <c r="A58" s="3" t="s">
        <v>30</v>
      </c>
      <c r="B58" s="13">
        <v>1065</v>
      </c>
      <c r="C58" s="24" t="s">
        <v>78</v>
      </c>
      <c r="D58" s="22">
        <v>0</v>
      </c>
      <c r="E58" s="13">
        <v>1066</v>
      </c>
      <c r="F58" s="22">
        <v>5448</v>
      </c>
      <c r="G58" s="13">
        <v>2705</v>
      </c>
      <c r="H58" s="13">
        <v>2036</v>
      </c>
      <c r="I58" s="13">
        <v>10189</v>
      </c>
      <c r="J58" s="13">
        <v>1053</v>
      </c>
      <c r="K58" s="13">
        <v>9136</v>
      </c>
      <c r="L58" s="8" t="s">
        <v>78</v>
      </c>
      <c r="M58" s="13">
        <v>1</v>
      </c>
      <c r="N58" s="13">
        <v>2</v>
      </c>
      <c r="O58" s="13">
        <v>6514</v>
      </c>
      <c r="P58" s="13">
        <v>2705</v>
      </c>
      <c r="Q58" s="13">
        <v>2037</v>
      </c>
      <c r="R58" s="13">
        <v>11256</v>
      </c>
      <c r="S58" s="10">
        <v>0.33260000000000001</v>
      </c>
      <c r="T58" s="9"/>
      <c r="U58" s="9"/>
    </row>
    <row r="59" spans="1:21" x14ac:dyDescent="0.35">
      <c r="A59" s="3" t="s">
        <v>31</v>
      </c>
      <c r="B59" s="13">
        <v>1086</v>
      </c>
      <c r="C59" s="24" t="s">
        <v>78</v>
      </c>
      <c r="D59" s="22">
        <v>0</v>
      </c>
      <c r="E59" s="13">
        <v>1087</v>
      </c>
      <c r="F59" s="22">
        <v>6404</v>
      </c>
      <c r="G59" s="13">
        <v>3412</v>
      </c>
      <c r="H59" s="13">
        <v>2994</v>
      </c>
      <c r="I59" s="13">
        <v>12810</v>
      </c>
      <c r="J59" s="13">
        <v>925</v>
      </c>
      <c r="K59" s="13">
        <v>11885</v>
      </c>
      <c r="L59" s="8" t="s">
        <v>78</v>
      </c>
      <c r="M59" s="13">
        <v>1</v>
      </c>
      <c r="N59" s="13">
        <v>2</v>
      </c>
      <c r="O59" s="13">
        <v>7492</v>
      </c>
      <c r="P59" s="13">
        <v>3412</v>
      </c>
      <c r="Q59" s="13">
        <v>2994</v>
      </c>
      <c r="R59" s="13">
        <v>13898</v>
      </c>
      <c r="S59" s="10">
        <v>0.41060000000000002</v>
      </c>
      <c r="T59" s="9"/>
      <c r="U59" s="9"/>
    </row>
    <row r="60" spans="1:21" x14ac:dyDescent="0.35">
      <c r="A60" s="3" t="s">
        <v>32</v>
      </c>
      <c r="B60" s="13">
        <v>1131</v>
      </c>
      <c r="C60" s="24" t="s">
        <v>78</v>
      </c>
      <c r="D60" s="22">
        <v>0</v>
      </c>
      <c r="E60" s="13">
        <v>1132</v>
      </c>
      <c r="F60" s="22">
        <v>6502</v>
      </c>
      <c r="G60" s="13">
        <v>3688</v>
      </c>
      <c r="H60" s="13">
        <v>3148</v>
      </c>
      <c r="I60" s="13">
        <v>13337</v>
      </c>
      <c r="J60" s="13">
        <v>841</v>
      </c>
      <c r="K60" s="13">
        <v>12496</v>
      </c>
      <c r="L60" s="8" t="s">
        <v>78</v>
      </c>
      <c r="M60" s="13">
        <v>1</v>
      </c>
      <c r="N60" s="13">
        <v>2</v>
      </c>
      <c r="O60" s="13">
        <v>7635</v>
      </c>
      <c r="P60" s="13">
        <v>3688</v>
      </c>
      <c r="Q60" s="13">
        <v>3149</v>
      </c>
      <c r="R60" s="13">
        <v>14471</v>
      </c>
      <c r="S60" s="10">
        <v>0.42749999999999999</v>
      </c>
      <c r="T60" s="9"/>
      <c r="U60" s="9"/>
    </row>
    <row r="61" spans="1:21" x14ac:dyDescent="0.35">
      <c r="A61" s="3" t="s">
        <v>33</v>
      </c>
      <c r="B61" s="13">
        <v>1169</v>
      </c>
      <c r="C61" s="24" t="s">
        <v>78</v>
      </c>
      <c r="D61" s="22">
        <v>0</v>
      </c>
      <c r="E61" s="13">
        <v>1169</v>
      </c>
      <c r="F61" s="22">
        <v>6779</v>
      </c>
      <c r="G61" s="13">
        <v>3271</v>
      </c>
      <c r="H61" s="13">
        <v>3259</v>
      </c>
      <c r="I61" s="13">
        <v>13309</v>
      </c>
      <c r="J61" s="13">
        <v>763</v>
      </c>
      <c r="K61" s="13">
        <v>12546</v>
      </c>
      <c r="L61" s="8" t="s">
        <v>78</v>
      </c>
      <c r="M61" s="13">
        <v>1</v>
      </c>
      <c r="N61" s="13">
        <v>2</v>
      </c>
      <c r="O61" s="13">
        <v>7949</v>
      </c>
      <c r="P61" s="13">
        <v>3271</v>
      </c>
      <c r="Q61" s="13">
        <v>3260</v>
      </c>
      <c r="R61" s="13">
        <v>14480</v>
      </c>
      <c r="S61" s="10">
        <v>0.42780000000000001</v>
      </c>
      <c r="T61" s="9"/>
      <c r="U61" s="9"/>
    </row>
    <row r="62" spans="1:21" x14ac:dyDescent="0.35">
      <c r="A62" s="3" t="s">
        <v>34</v>
      </c>
      <c r="B62" s="13">
        <v>1190</v>
      </c>
      <c r="C62" s="24" t="s">
        <v>78</v>
      </c>
      <c r="D62" s="22">
        <v>0</v>
      </c>
      <c r="E62" s="13">
        <v>1190</v>
      </c>
      <c r="F62" s="22">
        <v>6944</v>
      </c>
      <c r="G62" s="13">
        <v>3306</v>
      </c>
      <c r="H62" s="13">
        <v>3443</v>
      </c>
      <c r="I62" s="13">
        <v>13693</v>
      </c>
      <c r="J62" s="13">
        <v>700</v>
      </c>
      <c r="K62" s="13">
        <v>12993</v>
      </c>
      <c r="L62" s="8" t="s">
        <v>78</v>
      </c>
      <c r="M62" s="13">
        <v>1</v>
      </c>
      <c r="N62" s="13">
        <v>2</v>
      </c>
      <c r="O62" s="13">
        <v>8135</v>
      </c>
      <c r="P62" s="13">
        <v>3306</v>
      </c>
      <c r="Q62" s="13">
        <v>3444</v>
      </c>
      <c r="R62" s="13">
        <v>14885</v>
      </c>
      <c r="S62" s="10">
        <v>0.43979999999999997</v>
      </c>
      <c r="T62" s="9"/>
      <c r="U62" s="9"/>
    </row>
    <row r="63" spans="1:21" x14ac:dyDescent="0.35">
      <c r="A63" s="3" t="s">
        <v>35</v>
      </c>
      <c r="B63" s="13">
        <v>1195</v>
      </c>
      <c r="C63" s="24" t="s">
        <v>78</v>
      </c>
      <c r="D63" s="22">
        <v>0</v>
      </c>
      <c r="E63" s="13">
        <v>1195</v>
      </c>
      <c r="F63" s="22">
        <v>7471</v>
      </c>
      <c r="G63" s="13">
        <v>3899</v>
      </c>
      <c r="H63" s="13">
        <v>4347</v>
      </c>
      <c r="I63" s="13">
        <v>15718</v>
      </c>
      <c r="J63" s="13">
        <v>648</v>
      </c>
      <c r="K63" s="13">
        <v>15069</v>
      </c>
      <c r="L63" s="8" t="s">
        <v>78</v>
      </c>
      <c r="M63" s="13">
        <v>1</v>
      </c>
      <c r="N63" s="13">
        <v>10</v>
      </c>
      <c r="O63" s="13">
        <v>8675</v>
      </c>
      <c r="P63" s="13">
        <v>3899</v>
      </c>
      <c r="Q63" s="13">
        <v>4348</v>
      </c>
      <c r="R63" s="13">
        <v>16923</v>
      </c>
      <c r="S63" s="10">
        <v>0.5</v>
      </c>
      <c r="T63" s="9"/>
      <c r="U63" s="9"/>
    </row>
    <row r="64" spans="1:21" x14ac:dyDescent="0.35">
      <c r="A64" s="3" t="s">
        <v>36</v>
      </c>
      <c r="B64" s="13">
        <v>1228</v>
      </c>
      <c r="C64" s="24" t="s">
        <v>78</v>
      </c>
      <c r="D64" s="22">
        <v>0</v>
      </c>
      <c r="E64" s="13">
        <v>1229</v>
      </c>
      <c r="F64" s="22">
        <v>7844</v>
      </c>
      <c r="G64" s="13">
        <v>3756</v>
      </c>
      <c r="H64" s="13">
        <v>4217</v>
      </c>
      <c r="I64" s="13">
        <v>15817</v>
      </c>
      <c r="J64" s="13">
        <v>594</v>
      </c>
      <c r="K64" s="13">
        <v>15223</v>
      </c>
      <c r="L64" s="8" t="s">
        <v>78</v>
      </c>
      <c r="M64" s="13">
        <v>1</v>
      </c>
      <c r="N64" s="13">
        <v>13</v>
      </c>
      <c r="O64" s="13">
        <v>9084</v>
      </c>
      <c r="P64" s="13">
        <v>3756</v>
      </c>
      <c r="Q64" s="13">
        <v>4218</v>
      </c>
      <c r="R64" s="13">
        <v>17058</v>
      </c>
      <c r="S64" s="10">
        <v>0.504</v>
      </c>
      <c r="T64" s="9"/>
      <c r="U64" s="9"/>
    </row>
    <row r="65" spans="1:21" x14ac:dyDescent="0.35">
      <c r="A65" s="3" t="s">
        <v>37</v>
      </c>
      <c r="B65" s="13">
        <v>1268</v>
      </c>
      <c r="C65" s="24" t="s">
        <v>78</v>
      </c>
      <c r="D65" s="22">
        <v>0</v>
      </c>
      <c r="E65" s="13">
        <v>1268</v>
      </c>
      <c r="F65" s="22">
        <v>8063</v>
      </c>
      <c r="G65" s="13">
        <v>4544</v>
      </c>
      <c r="H65" s="13">
        <v>4364</v>
      </c>
      <c r="I65" s="13">
        <v>16971</v>
      </c>
      <c r="J65" s="13">
        <v>545</v>
      </c>
      <c r="K65" s="13">
        <v>16425</v>
      </c>
      <c r="L65" s="8" t="s">
        <v>78</v>
      </c>
      <c r="M65" s="13">
        <v>2</v>
      </c>
      <c r="N65" s="13">
        <v>18</v>
      </c>
      <c r="O65" s="13">
        <v>9348</v>
      </c>
      <c r="P65" s="13">
        <v>4544</v>
      </c>
      <c r="Q65" s="13">
        <v>4365</v>
      </c>
      <c r="R65" s="13">
        <v>18256</v>
      </c>
      <c r="S65" s="10">
        <v>0.53939999999999999</v>
      </c>
      <c r="T65" s="9"/>
      <c r="U65" s="9"/>
    </row>
    <row r="66" spans="1:21" x14ac:dyDescent="0.35">
      <c r="A66" s="3" t="s">
        <v>38</v>
      </c>
      <c r="B66" s="13">
        <v>1282</v>
      </c>
      <c r="C66" s="24" t="s">
        <v>78</v>
      </c>
      <c r="D66" s="22">
        <v>0</v>
      </c>
      <c r="E66" s="13">
        <v>1282</v>
      </c>
      <c r="F66" s="22">
        <v>8372</v>
      </c>
      <c r="G66" s="13">
        <v>5192</v>
      </c>
      <c r="H66" s="13">
        <v>4372</v>
      </c>
      <c r="I66" s="13">
        <v>17935</v>
      </c>
      <c r="J66" s="13">
        <v>487</v>
      </c>
      <c r="K66" s="13">
        <v>17448</v>
      </c>
      <c r="L66" s="8" t="s">
        <v>78</v>
      </c>
      <c r="M66" s="13">
        <v>2</v>
      </c>
      <c r="N66" s="13">
        <v>25</v>
      </c>
      <c r="O66" s="13">
        <v>9678</v>
      </c>
      <c r="P66" s="13">
        <v>5192</v>
      </c>
      <c r="Q66" s="13">
        <v>4373</v>
      </c>
      <c r="R66" s="13">
        <v>19243</v>
      </c>
      <c r="S66" s="10">
        <v>0.55210000000000004</v>
      </c>
      <c r="T66" s="9"/>
      <c r="U66" s="9"/>
    </row>
    <row r="67" spans="1:21" x14ac:dyDescent="0.35">
      <c r="A67" s="3" t="s">
        <v>39</v>
      </c>
      <c r="B67" s="13">
        <v>1288</v>
      </c>
      <c r="C67" s="24" t="s">
        <v>78</v>
      </c>
      <c r="D67" s="22">
        <v>0</v>
      </c>
      <c r="E67" s="13">
        <v>1288</v>
      </c>
      <c r="F67" s="22">
        <v>9737</v>
      </c>
      <c r="G67" s="13">
        <v>6544</v>
      </c>
      <c r="H67" s="13">
        <v>4964</v>
      </c>
      <c r="I67" s="13">
        <v>21245</v>
      </c>
      <c r="J67" s="13">
        <v>423</v>
      </c>
      <c r="K67" s="13">
        <v>20822</v>
      </c>
      <c r="L67" s="8" t="s">
        <v>78</v>
      </c>
      <c r="M67" s="13">
        <v>2</v>
      </c>
      <c r="N67" s="13">
        <v>31</v>
      </c>
      <c r="O67" s="13">
        <v>11056</v>
      </c>
      <c r="P67" s="13">
        <v>6544</v>
      </c>
      <c r="Q67" s="13">
        <v>4965</v>
      </c>
      <c r="R67" s="13">
        <v>22564</v>
      </c>
      <c r="S67" s="10">
        <v>0.64739999999999998</v>
      </c>
      <c r="T67" s="9"/>
      <c r="U67" s="9"/>
    </row>
    <row r="68" spans="1:21" x14ac:dyDescent="0.35">
      <c r="A68" s="3" t="s">
        <v>40</v>
      </c>
      <c r="B68" s="13">
        <v>1325</v>
      </c>
      <c r="C68" s="24" t="s">
        <v>78</v>
      </c>
      <c r="D68" s="22">
        <v>0</v>
      </c>
      <c r="E68" s="13">
        <v>1325</v>
      </c>
      <c r="F68" s="22">
        <v>9481</v>
      </c>
      <c r="G68" s="13">
        <v>6141</v>
      </c>
      <c r="H68" s="13">
        <v>5206</v>
      </c>
      <c r="I68" s="13">
        <v>20829</v>
      </c>
      <c r="J68" s="13">
        <v>370</v>
      </c>
      <c r="K68" s="13">
        <v>20458</v>
      </c>
      <c r="L68" s="8" t="s">
        <v>78</v>
      </c>
      <c r="M68" s="13">
        <v>2</v>
      </c>
      <c r="N68" s="13">
        <v>39</v>
      </c>
      <c r="O68" s="13">
        <v>10844</v>
      </c>
      <c r="P68" s="13">
        <v>6141</v>
      </c>
      <c r="Q68" s="13">
        <v>5207</v>
      </c>
      <c r="R68" s="13">
        <v>22192</v>
      </c>
      <c r="S68" s="10">
        <v>0.63670000000000004</v>
      </c>
      <c r="T68" s="9"/>
      <c r="U68" s="9"/>
    </row>
    <row r="69" spans="1:21" x14ac:dyDescent="0.35">
      <c r="A69" s="3" t="s">
        <v>41</v>
      </c>
      <c r="B69" s="13">
        <v>1352</v>
      </c>
      <c r="C69" s="22">
        <v>1</v>
      </c>
      <c r="D69" s="22">
        <v>1</v>
      </c>
      <c r="E69" s="13">
        <v>1353</v>
      </c>
      <c r="F69" s="22">
        <v>9711</v>
      </c>
      <c r="G69" s="13">
        <v>5013</v>
      </c>
      <c r="H69" s="13">
        <v>4999</v>
      </c>
      <c r="I69" s="13">
        <v>19723</v>
      </c>
      <c r="J69" s="13">
        <v>358</v>
      </c>
      <c r="K69" s="13">
        <v>19364</v>
      </c>
      <c r="L69" s="8" t="s">
        <v>78</v>
      </c>
      <c r="M69" s="13">
        <v>2</v>
      </c>
      <c r="N69" s="13">
        <v>50</v>
      </c>
      <c r="O69" s="13">
        <v>11108</v>
      </c>
      <c r="P69" s="13">
        <v>5017</v>
      </c>
      <c r="Q69" s="13">
        <v>5001</v>
      </c>
      <c r="R69" s="13">
        <v>21126</v>
      </c>
      <c r="S69" s="10">
        <v>0.60619999999999996</v>
      </c>
      <c r="T69" s="9"/>
      <c r="U69" s="9"/>
    </row>
    <row r="70" spans="1:21" x14ac:dyDescent="0.35">
      <c r="A70" s="3" t="s">
        <v>42</v>
      </c>
      <c r="B70" s="13">
        <v>1384</v>
      </c>
      <c r="C70" s="22">
        <v>0</v>
      </c>
      <c r="D70" s="22">
        <v>1</v>
      </c>
      <c r="E70" s="13">
        <v>1386</v>
      </c>
      <c r="F70" s="22">
        <v>10084</v>
      </c>
      <c r="G70" s="13">
        <v>4813</v>
      </c>
      <c r="H70" s="13">
        <v>5127</v>
      </c>
      <c r="I70" s="13">
        <v>20025</v>
      </c>
      <c r="J70" s="13">
        <v>321</v>
      </c>
      <c r="K70" s="13">
        <v>19704</v>
      </c>
      <c r="L70" s="8" t="s">
        <v>78</v>
      </c>
      <c r="M70" s="13">
        <v>2</v>
      </c>
      <c r="N70" s="13">
        <v>60</v>
      </c>
      <c r="O70" s="13">
        <v>11523</v>
      </c>
      <c r="P70" s="13">
        <v>4818</v>
      </c>
      <c r="Q70" s="13">
        <v>5129</v>
      </c>
      <c r="R70" s="13">
        <v>21471</v>
      </c>
      <c r="S70" s="10">
        <v>0.60960000000000003</v>
      </c>
      <c r="T70" s="9"/>
      <c r="U70" s="9"/>
    </row>
    <row r="71" spans="1:21" x14ac:dyDescent="0.35">
      <c r="A71" s="3" t="s">
        <v>43</v>
      </c>
      <c r="B71" s="13">
        <v>1394</v>
      </c>
      <c r="C71" s="22">
        <v>0</v>
      </c>
      <c r="D71" s="22">
        <v>1</v>
      </c>
      <c r="E71" s="13">
        <v>1396</v>
      </c>
      <c r="F71" s="22">
        <v>11408</v>
      </c>
      <c r="G71" s="13">
        <v>5372</v>
      </c>
      <c r="H71" s="13">
        <v>5779</v>
      </c>
      <c r="I71" s="13">
        <v>22560</v>
      </c>
      <c r="J71" s="13">
        <v>296</v>
      </c>
      <c r="K71" s="13">
        <v>22263</v>
      </c>
      <c r="L71" s="8" t="s">
        <v>78</v>
      </c>
      <c r="M71" s="13">
        <v>2</v>
      </c>
      <c r="N71" s="13">
        <v>66</v>
      </c>
      <c r="O71" s="13">
        <v>12862</v>
      </c>
      <c r="P71" s="13">
        <v>5378</v>
      </c>
      <c r="Q71" s="13">
        <v>5781</v>
      </c>
      <c r="R71" s="13">
        <v>24021</v>
      </c>
      <c r="S71" s="10">
        <v>0.68200000000000005</v>
      </c>
      <c r="T71" s="9"/>
      <c r="U71" s="9"/>
    </row>
    <row r="72" spans="1:21" x14ac:dyDescent="0.35">
      <c r="A72" s="3" t="s">
        <v>44</v>
      </c>
      <c r="B72" s="13">
        <v>1416</v>
      </c>
      <c r="C72" s="22">
        <v>0</v>
      </c>
      <c r="D72" s="22">
        <v>2</v>
      </c>
      <c r="E72" s="13">
        <v>1418</v>
      </c>
      <c r="F72" s="22">
        <v>10828</v>
      </c>
      <c r="G72" s="13">
        <v>4994</v>
      </c>
      <c r="H72" s="13">
        <v>5467</v>
      </c>
      <c r="I72" s="13">
        <v>21288</v>
      </c>
      <c r="J72" s="13">
        <v>272</v>
      </c>
      <c r="K72" s="13">
        <v>21016</v>
      </c>
      <c r="L72" s="8" t="s">
        <v>78</v>
      </c>
      <c r="M72" s="13">
        <v>2</v>
      </c>
      <c r="N72" s="13">
        <v>75</v>
      </c>
      <c r="O72" s="13">
        <v>12311</v>
      </c>
      <c r="P72" s="13">
        <v>5002</v>
      </c>
      <c r="Q72" s="13">
        <v>5469</v>
      </c>
      <c r="R72" s="13">
        <v>22782</v>
      </c>
      <c r="S72" s="10">
        <v>0.64690000000000003</v>
      </c>
      <c r="T72" s="9"/>
      <c r="U72" s="9"/>
    </row>
    <row r="73" spans="1:21" x14ac:dyDescent="0.35">
      <c r="A73" s="3" t="s">
        <v>45</v>
      </c>
      <c r="B73" s="13">
        <v>1437</v>
      </c>
      <c r="C73" s="22">
        <v>0</v>
      </c>
      <c r="D73" s="22">
        <v>1</v>
      </c>
      <c r="E73" s="13">
        <v>1439</v>
      </c>
      <c r="F73" s="22">
        <v>10961</v>
      </c>
      <c r="G73" s="13">
        <v>4914</v>
      </c>
      <c r="H73" s="13">
        <v>5661</v>
      </c>
      <c r="I73" s="13">
        <v>21535</v>
      </c>
      <c r="J73" s="13">
        <v>250</v>
      </c>
      <c r="K73" s="13">
        <v>21285</v>
      </c>
      <c r="L73" s="8">
        <v>83815</v>
      </c>
      <c r="M73" s="13">
        <v>2</v>
      </c>
      <c r="N73" s="13">
        <v>37</v>
      </c>
      <c r="O73" s="13">
        <v>12471</v>
      </c>
      <c r="P73" s="13">
        <v>4962</v>
      </c>
      <c r="Q73" s="13">
        <v>5662</v>
      </c>
      <c r="R73" s="13">
        <v>23095</v>
      </c>
      <c r="S73" s="10">
        <v>0.65579999999999994</v>
      </c>
      <c r="T73" s="9"/>
      <c r="U73" s="9"/>
    </row>
    <row r="74" spans="1:21" x14ac:dyDescent="0.35">
      <c r="A74" s="3" t="s">
        <v>46</v>
      </c>
      <c r="B74" s="13">
        <v>1447</v>
      </c>
      <c r="C74" s="22">
        <v>0</v>
      </c>
      <c r="D74" s="22">
        <v>1</v>
      </c>
      <c r="E74" s="13">
        <v>1448</v>
      </c>
      <c r="F74" s="22">
        <v>11119</v>
      </c>
      <c r="G74" s="13">
        <v>5105</v>
      </c>
      <c r="H74" s="13">
        <v>5748</v>
      </c>
      <c r="I74" s="13">
        <v>21971</v>
      </c>
      <c r="J74" s="13">
        <v>227</v>
      </c>
      <c r="K74" s="13">
        <v>21744</v>
      </c>
      <c r="L74" s="8">
        <v>95087</v>
      </c>
      <c r="M74" s="13">
        <v>2</v>
      </c>
      <c r="N74" s="13">
        <v>55</v>
      </c>
      <c r="O74" s="13">
        <v>12646</v>
      </c>
      <c r="P74" s="13">
        <v>5173</v>
      </c>
      <c r="Q74" s="13">
        <v>5750</v>
      </c>
      <c r="R74" s="13">
        <v>23569</v>
      </c>
      <c r="S74" s="10">
        <v>0.6623</v>
      </c>
      <c r="T74" s="9"/>
      <c r="U74" s="9"/>
    </row>
    <row r="75" spans="1:21" x14ac:dyDescent="0.35">
      <c r="A75" s="3" t="s">
        <v>47</v>
      </c>
      <c r="B75" s="13">
        <v>1460</v>
      </c>
      <c r="C75" s="22">
        <v>0</v>
      </c>
      <c r="D75" s="22">
        <v>1</v>
      </c>
      <c r="E75" s="13">
        <v>1461</v>
      </c>
      <c r="F75" s="22">
        <v>12328</v>
      </c>
      <c r="G75" s="13">
        <v>5836</v>
      </c>
      <c r="H75" s="13">
        <v>6560</v>
      </c>
      <c r="I75" s="13">
        <v>24724</v>
      </c>
      <c r="J75" s="13">
        <v>220</v>
      </c>
      <c r="K75" s="13">
        <v>24504</v>
      </c>
      <c r="L75" s="8">
        <v>104924</v>
      </c>
      <c r="M75" s="13">
        <v>2</v>
      </c>
      <c r="N75" s="13">
        <v>75</v>
      </c>
      <c r="O75" s="13">
        <v>13875</v>
      </c>
      <c r="P75" s="13">
        <v>5928</v>
      </c>
      <c r="Q75" s="13">
        <v>6562</v>
      </c>
      <c r="R75" s="13">
        <v>26365</v>
      </c>
      <c r="S75" s="10">
        <v>0.7409</v>
      </c>
      <c r="T75" s="9"/>
      <c r="U75" s="9"/>
    </row>
    <row r="76" spans="1:21" x14ac:dyDescent="0.35">
      <c r="A76" s="3" t="s">
        <v>48</v>
      </c>
      <c r="B76" s="13">
        <v>1475</v>
      </c>
      <c r="C76" s="22">
        <v>0</v>
      </c>
      <c r="D76" s="22">
        <v>1</v>
      </c>
      <c r="E76" s="13">
        <v>1476</v>
      </c>
      <c r="F76" s="22">
        <v>11789</v>
      </c>
      <c r="G76" s="13">
        <v>5473</v>
      </c>
      <c r="H76" s="13">
        <v>6415</v>
      </c>
      <c r="I76" s="13">
        <v>23677</v>
      </c>
      <c r="J76" s="13">
        <v>216</v>
      </c>
      <c r="K76" s="13">
        <v>23461</v>
      </c>
      <c r="L76" s="8">
        <v>121237</v>
      </c>
      <c r="M76" s="13">
        <v>2</v>
      </c>
      <c r="N76" s="13">
        <v>111</v>
      </c>
      <c r="O76" s="13">
        <v>13362</v>
      </c>
      <c r="P76" s="13">
        <v>5607</v>
      </c>
      <c r="Q76" s="13">
        <v>6417</v>
      </c>
      <c r="R76" s="13">
        <v>25385</v>
      </c>
      <c r="S76" s="10">
        <v>0.71329999999999993</v>
      </c>
      <c r="T76" s="9"/>
      <c r="U76" s="9"/>
    </row>
    <row r="77" spans="1:21" x14ac:dyDescent="0.35">
      <c r="A77" s="3" t="s">
        <v>49</v>
      </c>
      <c r="B77" s="13">
        <v>1496</v>
      </c>
      <c r="C77" s="22">
        <v>0</v>
      </c>
      <c r="D77" s="22">
        <v>1</v>
      </c>
      <c r="E77" s="13">
        <v>1497</v>
      </c>
      <c r="F77" s="22">
        <v>11888</v>
      </c>
      <c r="G77" s="13">
        <v>5864</v>
      </c>
      <c r="H77" s="13">
        <v>6829</v>
      </c>
      <c r="I77" s="13">
        <v>24582</v>
      </c>
      <c r="J77" s="13">
        <v>219</v>
      </c>
      <c r="K77" s="13">
        <v>24363</v>
      </c>
      <c r="L77" s="8">
        <v>138816</v>
      </c>
      <c r="M77" s="13">
        <v>2</v>
      </c>
      <c r="N77" s="13">
        <v>154</v>
      </c>
      <c r="O77" s="13">
        <v>13489</v>
      </c>
      <c r="P77" s="13">
        <v>6049</v>
      </c>
      <c r="Q77" s="13">
        <v>6833</v>
      </c>
      <c r="R77" s="13">
        <v>26371</v>
      </c>
      <c r="S77" s="10">
        <v>0.74099999999999999</v>
      </c>
      <c r="T77" s="9"/>
      <c r="U77" s="9"/>
    </row>
    <row r="78" spans="1:21" x14ac:dyDescent="0.35">
      <c r="A78" s="3" t="s">
        <v>50</v>
      </c>
      <c r="B78" s="13">
        <v>1573</v>
      </c>
      <c r="C78" s="22">
        <v>0</v>
      </c>
      <c r="D78" s="22">
        <v>1</v>
      </c>
      <c r="E78" s="13">
        <v>1574</v>
      </c>
      <c r="F78" s="22">
        <v>11764</v>
      </c>
      <c r="G78" s="13">
        <v>6126</v>
      </c>
      <c r="H78" s="13">
        <v>7394</v>
      </c>
      <c r="I78" s="13">
        <v>25284</v>
      </c>
      <c r="J78" s="13">
        <v>221</v>
      </c>
      <c r="K78" s="13">
        <v>25063</v>
      </c>
      <c r="L78" s="8">
        <v>159760</v>
      </c>
      <c r="M78" s="13">
        <v>2</v>
      </c>
      <c r="N78" s="13">
        <v>190</v>
      </c>
      <c r="O78" s="13">
        <v>13451</v>
      </c>
      <c r="P78" s="13">
        <v>6355</v>
      </c>
      <c r="Q78" s="13">
        <v>7400</v>
      </c>
      <c r="R78" s="13">
        <v>27207</v>
      </c>
      <c r="S78" s="10">
        <v>0.75680000000000003</v>
      </c>
      <c r="T78" s="9"/>
      <c r="U78" s="9"/>
    </row>
    <row r="79" spans="1:21" x14ac:dyDescent="0.35">
      <c r="A79" s="3" t="s">
        <v>51</v>
      </c>
      <c r="B79" s="13">
        <v>1587</v>
      </c>
      <c r="C79" s="22">
        <v>0</v>
      </c>
      <c r="D79" s="22">
        <v>1</v>
      </c>
      <c r="E79" s="13">
        <v>1588</v>
      </c>
      <c r="F79" s="22">
        <v>11335</v>
      </c>
      <c r="G79" s="13">
        <v>6895</v>
      </c>
      <c r="H79" s="13">
        <v>8533</v>
      </c>
      <c r="I79" s="13">
        <v>26763</v>
      </c>
      <c r="J79" s="13">
        <v>213</v>
      </c>
      <c r="K79" s="13">
        <v>26550</v>
      </c>
      <c r="L79" s="8">
        <v>181508</v>
      </c>
      <c r="M79" s="13">
        <v>2</v>
      </c>
      <c r="N79" s="13">
        <v>216</v>
      </c>
      <c r="O79" s="13">
        <v>13042</v>
      </c>
      <c r="P79" s="13">
        <v>7165</v>
      </c>
      <c r="Q79" s="13">
        <v>8541</v>
      </c>
      <c r="R79" s="13">
        <v>28748</v>
      </c>
      <c r="S79" s="10">
        <v>0.79959999999999998</v>
      </c>
      <c r="T79" s="9"/>
      <c r="U79" s="9"/>
    </row>
    <row r="80" spans="1:21" x14ac:dyDescent="0.35">
      <c r="A80" s="3" t="s">
        <v>52</v>
      </c>
      <c r="B80" s="13">
        <v>1599</v>
      </c>
      <c r="C80" s="22">
        <v>0</v>
      </c>
      <c r="D80" s="22">
        <v>3</v>
      </c>
      <c r="E80" s="13">
        <v>1602</v>
      </c>
      <c r="F80" s="22">
        <v>11060</v>
      </c>
      <c r="G80" s="13">
        <v>7228</v>
      </c>
      <c r="H80" s="13">
        <v>9455</v>
      </c>
      <c r="I80" s="13">
        <v>27743</v>
      </c>
      <c r="J80" s="13">
        <v>295</v>
      </c>
      <c r="K80" s="13">
        <v>27448</v>
      </c>
      <c r="L80" s="8">
        <v>218035</v>
      </c>
      <c r="M80" s="13">
        <v>2</v>
      </c>
      <c r="N80" s="13">
        <v>240</v>
      </c>
      <c r="O80" s="13">
        <v>12797</v>
      </c>
      <c r="P80" s="13">
        <v>7536</v>
      </c>
      <c r="Q80" s="13">
        <v>9470</v>
      </c>
      <c r="R80" s="13">
        <v>29803</v>
      </c>
      <c r="S80" s="10">
        <v>0.82900000000000007</v>
      </c>
      <c r="T80" s="9"/>
      <c r="U80" s="9"/>
    </row>
    <row r="81" spans="1:19" x14ac:dyDescent="0.35">
      <c r="A81" s="3" t="s">
        <v>153</v>
      </c>
      <c r="B81" s="13">
        <v>1598</v>
      </c>
      <c r="C81" s="22">
        <v>0</v>
      </c>
      <c r="D81" s="22">
        <v>7</v>
      </c>
      <c r="E81" s="13">
        <v>1604</v>
      </c>
      <c r="F81" s="22">
        <v>10841</v>
      </c>
      <c r="G81" s="13">
        <v>7490</v>
      </c>
      <c r="H81" s="13">
        <v>10160</v>
      </c>
      <c r="I81" s="13">
        <v>28491</v>
      </c>
      <c r="J81" s="13">
        <v>340</v>
      </c>
      <c r="K81" s="13">
        <v>28152</v>
      </c>
      <c r="L81" s="8">
        <v>251412</v>
      </c>
      <c r="M81" s="13">
        <v>3</v>
      </c>
      <c r="N81" s="13">
        <v>252</v>
      </c>
      <c r="O81" s="13">
        <v>12590</v>
      </c>
      <c r="P81" s="13">
        <v>7825</v>
      </c>
      <c r="Q81" s="13">
        <v>10183</v>
      </c>
      <c r="R81" s="13">
        <v>30599</v>
      </c>
      <c r="S81" s="10">
        <v>0.85109999999999997</v>
      </c>
    </row>
    <row r="82" spans="1:19" x14ac:dyDescent="0.35">
      <c r="A82" s="3" t="s">
        <v>154</v>
      </c>
      <c r="B82" s="13">
        <v>1577</v>
      </c>
      <c r="C82" s="22">
        <v>0</v>
      </c>
      <c r="D82" s="22">
        <v>18</v>
      </c>
      <c r="E82" s="13">
        <v>1595</v>
      </c>
      <c r="F82" s="22">
        <v>10979</v>
      </c>
      <c r="G82" s="13">
        <v>7611</v>
      </c>
      <c r="H82" s="13">
        <v>10589</v>
      </c>
      <c r="I82" s="13">
        <v>29179</v>
      </c>
      <c r="J82" s="13">
        <v>310</v>
      </c>
      <c r="K82" s="13">
        <v>28869</v>
      </c>
      <c r="L82" s="8">
        <v>286186</v>
      </c>
      <c r="M82" s="13">
        <v>3</v>
      </c>
      <c r="N82" s="13">
        <v>254</v>
      </c>
      <c r="O82" s="13">
        <v>12723</v>
      </c>
      <c r="P82" s="13">
        <v>7965</v>
      </c>
      <c r="Q82" s="13">
        <v>10627</v>
      </c>
      <c r="R82" s="13">
        <v>31314</v>
      </c>
      <c r="S82" s="10">
        <v>0.86229999999999996</v>
      </c>
    </row>
    <row r="83" spans="1:19" x14ac:dyDescent="0.35">
      <c r="A83" s="3" t="s">
        <v>155</v>
      </c>
      <c r="B83" s="13">
        <v>1553</v>
      </c>
      <c r="C83" s="22">
        <v>0</v>
      </c>
      <c r="D83" s="22">
        <v>35</v>
      </c>
      <c r="E83" s="13">
        <v>1588</v>
      </c>
      <c r="F83" s="22">
        <v>11517</v>
      </c>
      <c r="G83" s="13">
        <v>8293</v>
      </c>
      <c r="H83" s="13">
        <v>11880</v>
      </c>
      <c r="I83" s="13">
        <v>31690</v>
      </c>
      <c r="J83" s="13">
        <v>263</v>
      </c>
      <c r="K83" s="13">
        <v>31427</v>
      </c>
      <c r="L83" s="8">
        <v>330185</v>
      </c>
      <c r="M83" s="13">
        <v>3</v>
      </c>
      <c r="N83" s="13">
        <v>251</v>
      </c>
      <c r="O83" s="13">
        <v>13255</v>
      </c>
      <c r="P83" s="13">
        <v>8663</v>
      </c>
      <c r="Q83" s="13">
        <v>11942</v>
      </c>
      <c r="R83" s="13">
        <v>33860</v>
      </c>
      <c r="S83" s="10">
        <v>0.93240000000000001</v>
      </c>
    </row>
    <row r="84" spans="1:19" x14ac:dyDescent="0.35">
      <c r="A84" s="3" t="s">
        <v>204</v>
      </c>
      <c r="B84" s="13">
        <v>1532</v>
      </c>
      <c r="C84" s="22">
        <v>0</v>
      </c>
      <c r="D84" s="22">
        <v>66</v>
      </c>
      <c r="E84" s="13">
        <v>1598</v>
      </c>
      <c r="F84" s="22">
        <v>10633</v>
      </c>
      <c r="G84" s="13">
        <v>8075</v>
      </c>
      <c r="H84" s="13">
        <v>11913</v>
      </c>
      <c r="I84" s="13">
        <v>30621</v>
      </c>
      <c r="J84" s="13">
        <v>331</v>
      </c>
      <c r="K84" s="13">
        <v>30291</v>
      </c>
      <c r="L84" s="13">
        <v>384390</v>
      </c>
      <c r="M84" s="13">
        <v>3</v>
      </c>
      <c r="N84" s="13">
        <v>242</v>
      </c>
      <c r="O84" s="13">
        <v>12367</v>
      </c>
      <c r="P84" s="13">
        <v>8467</v>
      </c>
      <c r="Q84" s="13">
        <v>12012</v>
      </c>
      <c r="R84" s="13">
        <v>32846</v>
      </c>
      <c r="S84" s="10">
        <v>0.90449999999999997</v>
      </c>
    </row>
    <row r="85" spans="1:19" x14ac:dyDescent="0.35">
      <c r="A85" s="3" t="s">
        <v>206</v>
      </c>
      <c r="B85" s="16">
        <v>1500</v>
      </c>
      <c r="C85" s="25">
        <v>0</v>
      </c>
      <c r="D85" s="25">
        <v>94</v>
      </c>
      <c r="E85" s="16">
        <v>1595</v>
      </c>
      <c r="F85" s="25">
        <v>10287</v>
      </c>
      <c r="G85" s="16">
        <v>7988</v>
      </c>
      <c r="H85" s="16">
        <v>12001</v>
      </c>
      <c r="I85" s="16">
        <v>30276</v>
      </c>
      <c r="J85" s="16">
        <v>312</v>
      </c>
      <c r="K85" s="16">
        <v>29964</v>
      </c>
      <c r="L85" s="16">
        <v>445421</v>
      </c>
      <c r="M85" s="16">
        <v>3</v>
      </c>
      <c r="N85" s="16">
        <v>235</v>
      </c>
      <c r="O85" s="16">
        <v>12008</v>
      </c>
      <c r="P85" s="16">
        <v>8404</v>
      </c>
      <c r="Q85" s="16">
        <v>12139</v>
      </c>
      <c r="R85" s="16">
        <v>32551</v>
      </c>
      <c r="S85" s="10">
        <v>0.89639999999999997</v>
      </c>
    </row>
    <row r="86" spans="1:19" x14ac:dyDescent="0.35">
      <c r="A86" s="3" t="s">
        <v>207</v>
      </c>
      <c r="B86" s="16">
        <v>1466</v>
      </c>
      <c r="C86" s="22">
        <v>1</v>
      </c>
      <c r="D86" s="25">
        <v>110</v>
      </c>
      <c r="E86" s="16">
        <v>1577</v>
      </c>
      <c r="F86" s="25">
        <v>10334</v>
      </c>
      <c r="G86" s="16">
        <v>8263</v>
      </c>
      <c r="H86" s="16">
        <v>12548</v>
      </c>
      <c r="I86" s="16">
        <v>31145</v>
      </c>
      <c r="J86" s="16">
        <v>304</v>
      </c>
      <c r="K86" s="16">
        <v>30841</v>
      </c>
      <c r="L86" s="16">
        <v>493582</v>
      </c>
      <c r="M86" s="16">
        <v>3</v>
      </c>
      <c r="N86" s="16">
        <v>234</v>
      </c>
      <c r="O86" s="16">
        <v>12042</v>
      </c>
      <c r="P86" s="16">
        <v>8699</v>
      </c>
      <c r="Q86" s="16">
        <v>12708</v>
      </c>
      <c r="R86" s="16">
        <v>33449</v>
      </c>
      <c r="S86" s="18">
        <v>0.91220000000000001</v>
      </c>
    </row>
    <row r="87" spans="1:19" s="43" customFormat="1" x14ac:dyDescent="0.35">
      <c r="A87" s="3" t="s">
        <v>209</v>
      </c>
      <c r="B87" s="16">
        <v>1450</v>
      </c>
      <c r="C87" s="22">
        <v>0.7</v>
      </c>
      <c r="D87" s="25">
        <v>105</v>
      </c>
      <c r="E87" s="16">
        <v>1556</v>
      </c>
      <c r="F87" s="25">
        <v>11041</v>
      </c>
      <c r="G87" s="16">
        <v>9230</v>
      </c>
      <c r="H87" s="16">
        <v>13996</v>
      </c>
      <c r="I87" s="16">
        <v>34267</v>
      </c>
      <c r="J87" s="16">
        <v>295</v>
      </c>
      <c r="K87" s="16">
        <v>33972</v>
      </c>
      <c r="L87" s="16">
        <v>537878</v>
      </c>
      <c r="M87" s="16">
        <v>3</v>
      </c>
      <c r="N87" s="16">
        <v>220</v>
      </c>
      <c r="O87" s="16">
        <v>12750</v>
      </c>
      <c r="P87" s="16">
        <v>9669</v>
      </c>
      <c r="Q87" s="16">
        <v>14162</v>
      </c>
      <c r="R87" s="16">
        <v>36581</v>
      </c>
      <c r="S87" s="18">
        <v>0.99760000000000004</v>
      </c>
    </row>
    <row r="88" spans="1:19" s="43" customFormat="1" x14ac:dyDescent="0.35">
      <c r="A88" s="3" t="s">
        <v>210</v>
      </c>
      <c r="B88" s="16">
        <v>1415</v>
      </c>
      <c r="C88" s="22">
        <v>6</v>
      </c>
      <c r="D88" s="25">
        <v>135.761</v>
      </c>
      <c r="E88" s="16">
        <v>1556</v>
      </c>
      <c r="F88" s="25">
        <v>11017</v>
      </c>
      <c r="G88" s="16">
        <v>8626</v>
      </c>
      <c r="H88" s="16">
        <v>13561</v>
      </c>
      <c r="I88" s="16">
        <v>33204</v>
      </c>
      <c r="J88" s="16">
        <v>327</v>
      </c>
      <c r="K88" s="16">
        <v>32877</v>
      </c>
      <c r="L88" s="16">
        <v>611032</v>
      </c>
      <c r="M88" s="16">
        <v>3</v>
      </c>
      <c r="N88" s="16">
        <v>202</v>
      </c>
      <c r="O88" s="16">
        <v>12722</v>
      </c>
      <c r="P88" s="16">
        <v>9079</v>
      </c>
      <c r="Q88" s="16">
        <v>13772</v>
      </c>
      <c r="R88" s="16">
        <v>35574</v>
      </c>
      <c r="S88" s="18">
        <v>0.97009999999999996</v>
      </c>
    </row>
    <row r="89" spans="1:19" s="43" customFormat="1" x14ac:dyDescent="0.35">
      <c r="A89" s="3" t="s">
        <v>212</v>
      </c>
      <c r="B89" s="16">
        <v>1356</v>
      </c>
      <c r="C89" s="22">
        <v>19</v>
      </c>
      <c r="D89" s="25">
        <v>174</v>
      </c>
      <c r="E89" s="16">
        <v>1549</v>
      </c>
      <c r="F89" s="25">
        <v>10911</v>
      </c>
      <c r="G89" s="16">
        <v>8592</v>
      </c>
      <c r="H89" s="16">
        <v>13711</v>
      </c>
      <c r="I89" s="16">
        <v>33214</v>
      </c>
      <c r="J89" s="16">
        <v>327</v>
      </c>
      <c r="K89" s="16">
        <v>32887</v>
      </c>
      <c r="L89" s="16">
        <v>680321</v>
      </c>
      <c r="M89" s="16">
        <v>3</v>
      </c>
      <c r="N89" s="16">
        <v>197</v>
      </c>
      <c r="O89" s="16">
        <v>12587</v>
      </c>
      <c r="P89" s="16">
        <v>9076</v>
      </c>
      <c r="Q89" s="16">
        <v>13976</v>
      </c>
      <c r="R89" s="16">
        <v>35640</v>
      </c>
      <c r="S89" s="18">
        <v>0.97189999999999999</v>
      </c>
    </row>
    <row r="90" spans="1:19" s="43" customFormat="1" x14ac:dyDescent="0.35">
      <c r="A90" s="3" t="s">
        <v>236</v>
      </c>
      <c r="B90" s="16">
        <v>1285</v>
      </c>
      <c r="C90" s="22">
        <v>42</v>
      </c>
      <c r="D90" s="25">
        <v>221</v>
      </c>
      <c r="E90" s="16">
        <v>1549</v>
      </c>
      <c r="F90" s="25">
        <v>11053</v>
      </c>
      <c r="G90" s="16">
        <v>8702</v>
      </c>
      <c r="H90" s="16">
        <v>14389</v>
      </c>
      <c r="I90" s="16">
        <v>34145</v>
      </c>
      <c r="J90" s="16">
        <v>298</v>
      </c>
      <c r="K90" s="16">
        <v>33846</v>
      </c>
      <c r="L90" s="16">
        <v>729929</v>
      </c>
      <c r="M90" s="16">
        <v>3</v>
      </c>
      <c r="N90" s="16">
        <v>190</v>
      </c>
      <c r="O90" s="16">
        <v>12684</v>
      </c>
      <c r="P90" s="16">
        <v>9219</v>
      </c>
      <c r="Q90" s="16">
        <v>14711</v>
      </c>
      <c r="R90" s="16">
        <v>36614</v>
      </c>
      <c r="S90" s="18">
        <v>0.98899999999999999</v>
      </c>
    </row>
    <row r="91" spans="1:19" s="43" customFormat="1" x14ac:dyDescent="0.35">
      <c r="A91" s="3" t="s">
        <v>238</v>
      </c>
      <c r="B91" s="16">
        <v>1226</v>
      </c>
      <c r="C91" s="22">
        <v>71</v>
      </c>
      <c r="D91" s="25">
        <v>267</v>
      </c>
      <c r="E91" s="16">
        <v>1565</v>
      </c>
      <c r="F91" s="25">
        <v>11774</v>
      </c>
      <c r="G91" s="16">
        <v>9393</v>
      </c>
      <c r="H91" s="16">
        <v>15853</v>
      </c>
      <c r="I91" s="16">
        <v>37020</v>
      </c>
      <c r="J91" s="16">
        <v>300</v>
      </c>
      <c r="K91" s="16">
        <v>36720</v>
      </c>
      <c r="L91" s="16">
        <v>773917</v>
      </c>
      <c r="M91" s="16">
        <v>3</v>
      </c>
      <c r="N91" s="16">
        <v>180</v>
      </c>
      <c r="O91" s="16">
        <v>13372</v>
      </c>
      <c r="P91" s="16">
        <v>9940</v>
      </c>
      <c r="Q91" s="16">
        <v>16228</v>
      </c>
      <c r="R91" s="16">
        <v>39539.082999999999</v>
      </c>
      <c r="S91" s="18">
        <v>1.0680000000000001</v>
      </c>
    </row>
    <row r="92" spans="1:19" s="43" customFormat="1" x14ac:dyDescent="0.35">
      <c r="A92" s="3" t="s">
        <v>239</v>
      </c>
      <c r="B92" s="16">
        <v>1152</v>
      </c>
      <c r="C92" s="22">
        <v>113</v>
      </c>
      <c r="D92" s="25">
        <v>323</v>
      </c>
      <c r="E92" s="16">
        <v>1588</v>
      </c>
      <c r="F92" s="25">
        <v>10993</v>
      </c>
      <c r="G92" s="16">
        <v>9199</v>
      </c>
      <c r="H92" s="16">
        <v>15493</v>
      </c>
      <c r="I92" s="16">
        <v>35685</v>
      </c>
      <c r="J92" s="16">
        <v>308</v>
      </c>
      <c r="K92" s="16">
        <v>35377</v>
      </c>
      <c r="L92" s="16">
        <v>844876</v>
      </c>
      <c r="M92" s="16">
        <v>3</v>
      </c>
      <c r="N92" s="16">
        <v>169</v>
      </c>
      <c r="O92" s="16">
        <v>12556</v>
      </c>
      <c r="P92" s="16">
        <v>9797</v>
      </c>
      <c r="Q92" s="16">
        <v>15934</v>
      </c>
      <c r="R92" s="16">
        <v>38286.815000000002</v>
      </c>
      <c r="S92" s="18">
        <v>1.0342</v>
      </c>
    </row>
    <row r="93" spans="1:19" s="43" customFormat="1" x14ac:dyDescent="0.35">
      <c r="A93" s="3" t="s">
        <v>241</v>
      </c>
      <c r="B93" s="16">
        <v>1086</v>
      </c>
      <c r="C93" s="22">
        <v>149</v>
      </c>
      <c r="D93" s="25">
        <v>372</v>
      </c>
      <c r="E93" s="16">
        <v>1607</v>
      </c>
      <c r="F93" s="25">
        <v>11119</v>
      </c>
      <c r="G93" s="16">
        <v>9093</v>
      </c>
      <c r="H93" s="16">
        <v>15403</v>
      </c>
      <c r="I93" s="16">
        <v>35614</v>
      </c>
      <c r="J93" s="16">
        <v>313</v>
      </c>
      <c r="K93" s="16">
        <v>35302</v>
      </c>
      <c r="L93" s="16">
        <v>918580</v>
      </c>
      <c r="M93" s="16">
        <v>3</v>
      </c>
      <c r="N93" s="16">
        <v>157</v>
      </c>
      <c r="O93" s="16">
        <v>12654</v>
      </c>
      <c r="P93" s="16">
        <v>9735</v>
      </c>
      <c r="Q93" s="16">
        <v>15908</v>
      </c>
      <c r="R93" s="16">
        <v>38296</v>
      </c>
      <c r="S93" s="18">
        <v>1.0443</v>
      </c>
    </row>
    <row r="94" spans="1:19" s="43" customFormat="1" x14ac:dyDescent="0.35">
      <c r="A94" s="3" t="s">
        <v>244</v>
      </c>
      <c r="B94" s="16">
        <v>1023</v>
      </c>
      <c r="C94" s="22">
        <v>164</v>
      </c>
      <c r="D94" s="25">
        <v>396</v>
      </c>
      <c r="E94" s="46">
        <v>1583</v>
      </c>
      <c r="F94" s="25">
        <v>11395</v>
      </c>
      <c r="G94" s="16">
        <v>9450</v>
      </c>
      <c r="H94" s="16">
        <v>15617</v>
      </c>
      <c r="I94" s="16">
        <v>36462</v>
      </c>
      <c r="J94" s="16">
        <v>333</v>
      </c>
      <c r="K94" s="16">
        <v>36129</v>
      </c>
      <c r="L94" s="16">
        <v>952816</v>
      </c>
      <c r="M94" s="16">
        <v>3</v>
      </c>
      <c r="N94" s="16">
        <v>148</v>
      </c>
      <c r="O94" s="16">
        <v>12889</v>
      </c>
      <c r="P94" s="16">
        <v>10112</v>
      </c>
      <c r="Q94" s="16">
        <v>16143</v>
      </c>
      <c r="R94" s="16">
        <v>39145</v>
      </c>
      <c r="S94" s="18">
        <v>1.0475000000000001</v>
      </c>
    </row>
    <row r="95" spans="1:19" s="43" customFormat="1" x14ac:dyDescent="0.35">
      <c r="A95" s="3" t="s">
        <v>246</v>
      </c>
      <c r="B95" s="16">
        <v>973</v>
      </c>
      <c r="C95" s="22">
        <v>194</v>
      </c>
      <c r="D95" s="25">
        <v>415.13900000000001</v>
      </c>
      <c r="E95" s="16">
        <v>1582</v>
      </c>
      <c r="F95" s="25">
        <v>11824</v>
      </c>
      <c r="G95" s="16">
        <v>10340</v>
      </c>
      <c r="H95" s="16">
        <v>17252</v>
      </c>
      <c r="I95" s="16">
        <v>39416</v>
      </c>
      <c r="J95" s="16">
        <v>350</v>
      </c>
      <c r="K95" s="16">
        <v>39066</v>
      </c>
      <c r="L95" s="16">
        <v>989640</v>
      </c>
      <c r="M95" s="16">
        <v>3</v>
      </c>
      <c r="N95" s="16">
        <v>139</v>
      </c>
      <c r="O95" s="16">
        <v>13294</v>
      </c>
      <c r="P95" s="16">
        <v>11041</v>
      </c>
      <c r="Q95" s="16">
        <v>17792</v>
      </c>
      <c r="R95" s="16">
        <v>42127</v>
      </c>
      <c r="S95" s="18">
        <v>1.1273060289670345</v>
      </c>
    </row>
    <row r="96" spans="1:19" x14ac:dyDescent="0.35">
      <c r="A96" s="17"/>
      <c r="B96" s="43"/>
      <c r="C96" s="47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73"/>
      <c r="P96" s="48"/>
      <c r="Q96" s="48"/>
    </row>
    <row r="97" spans="1:19" x14ac:dyDescent="0.35">
      <c r="A97" s="17"/>
      <c r="B97" s="43"/>
      <c r="C97" s="43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73"/>
    </row>
    <row r="98" spans="1:19" x14ac:dyDescent="0.35">
      <c r="A98" s="17"/>
      <c r="B98" s="43"/>
      <c r="C98" s="43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73"/>
      <c r="R98" s="48"/>
    </row>
    <row r="99" spans="1:19" x14ac:dyDescent="0.35">
      <c r="A99" s="17"/>
      <c r="B99" s="43"/>
      <c r="C99" s="43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</row>
    <row r="100" spans="1:19" x14ac:dyDescent="0.35">
      <c r="A100" s="17"/>
      <c r="B100" s="43"/>
      <c r="C100" s="43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</row>
    <row r="101" spans="1:19" x14ac:dyDescent="0.35">
      <c r="B101" s="43"/>
      <c r="C101" s="43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</row>
    <row r="102" spans="1:19" x14ac:dyDescent="0.35">
      <c r="A102" s="17"/>
      <c r="B102" s="43"/>
      <c r="C102" s="43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</row>
    <row r="103" spans="1:19" x14ac:dyDescent="0.35">
      <c r="A103" s="17"/>
      <c r="B103" s="43"/>
      <c r="C103" s="43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</row>
    <row r="104" spans="1:19" x14ac:dyDescent="0.35">
      <c r="A104" s="17"/>
      <c r="B104" s="43"/>
      <c r="C104" s="43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</row>
    <row r="105" spans="1:19" x14ac:dyDescent="0.35">
      <c r="A105" s="17"/>
      <c r="B105" s="43"/>
      <c r="C105" s="43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</row>
    <row r="106" spans="1:19" x14ac:dyDescent="0.35">
      <c r="B106" s="43"/>
      <c r="C106" s="43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</row>
    <row r="107" spans="1:19" x14ac:dyDescent="0.35">
      <c r="B107" s="43"/>
      <c r="C107" s="43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</row>
    <row r="108" spans="1:19" x14ac:dyDescent="0.35">
      <c r="B108" s="43"/>
      <c r="C108" s="43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</row>
    <row r="109" spans="1:19" x14ac:dyDescent="0.35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</row>
    <row r="110" spans="1:19" x14ac:dyDescent="0.3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</row>
    <row r="111" spans="1:19" x14ac:dyDescent="0.35">
      <c r="B111" s="17"/>
      <c r="C111" s="17"/>
      <c r="D111" s="17"/>
      <c r="E111" s="17"/>
      <c r="G111" s="17"/>
      <c r="H111" s="17"/>
      <c r="I111" s="17"/>
    </row>
    <row r="112" spans="1:19" x14ac:dyDescent="0.35">
      <c r="B112" s="17"/>
      <c r="C112" s="17"/>
      <c r="D112" s="17"/>
      <c r="E112" s="17"/>
      <c r="G112" s="17"/>
      <c r="H112" s="17"/>
      <c r="I112" s="17"/>
    </row>
    <row r="113" spans="2:9" x14ac:dyDescent="0.35">
      <c r="B113" s="17"/>
      <c r="C113" s="17"/>
      <c r="D113" s="17"/>
      <c r="E113" s="17"/>
      <c r="G113" s="17"/>
      <c r="H113" s="17"/>
      <c r="I113" s="17"/>
    </row>
    <row r="114" spans="2:9" x14ac:dyDescent="0.35">
      <c r="B114" s="17"/>
      <c r="C114" s="17"/>
      <c r="D114" s="17"/>
      <c r="E114" s="17"/>
      <c r="G114" s="17"/>
      <c r="H114" s="17"/>
      <c r="I114" s="17"/>
    </row>
    <row r="115" spans="2:9" x14ac:dyDescent="0.35">
      <c r="B115" s="17"/>
      <c r="C115" s="17"/>
      <c r="D115" s="17"/>
      <c r="E115" s="17"/>
      <c r="G115" s="17"/>
      <c r="H115" s="17"/>
      <c r="I115" s="17"/>
    </row>
    <row r="116" spans="2:9" x14ac:dyDescent="0.35">
      <c r="B116" s="17"/>
      <c r="C116" s="17"/>
      <c r="D116" s="17"/>
      <c r="E116" s="17"/>
      <c r="G116" s="17"/>
      <c r="H116" s="17"/>
      <c r="I116" s="17"/>
    </row>
    <row r="117" spans="2:9" x14ac:dyDescent="0.35">
      <c r="E117" s="17"/>
      <c r="G117" s="17"/>
      <c r="H117" s="17"/>
      <c r="I117" s="17"/>
    </row>
    <row r="118" spans="2:9" x14ac:dyDescent="0.35">
      <c r="E118" s="17"/>
      <c r="G118" s="17"/>
      <c r="H118" s="17"/>
      <c r="I118" s="17"/>
    </row>
    <row r="119" spans="2:9" x14ac:dyDescent="0.35">
      <c r="E119" s="17"/>
      <c r="G119" s="17"/>
      <c r="H119" s="17"/>
      <c r="I119" s="17"/>
    </row>
    <row r="120" spans="2:9" x14ac:dyDescent="0.35">
      <c r="E120" s="17"/>
      <c r="G120" s="17"/>
      <c r="H120" s="17"/>
      <c r="I120" s="17"/>
    </row>
    <row r="121" spans="2:9" x14ac:dyDescent="0.35">
      <c r="E121" s="17"/>
      <c r="G121" s="17"/>
      <c r="H121" s="17"/>
      <c r="I121" s="17"/>
    </row>
    <row r="122" spans="2:9" x14ac:dyDescent="0.35">
      <c r="E122" s="17"/>
      <c r="G122" s="17"/>
      <c r="H122" s="17"/>
      <c r="I122" s="17"/>
    </row>
    <row r="123" spans="2:9" x14ac:dyDescent="0.35">
      <c r="G123" s="17"/>
    </row>
    <row r="124" spans="2:9" x14ac:dyDescent="0.35">
      <c r="G124" s="17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A1E0-063C-4367-B85C-4655C423A70B}">
  <dimension ref="A3:K25"/>
  <sheetViews>
    <sheetView topLeftCell="A10" workbookViewId="0">
      <selection activeCell="A15" sqref="A15"/>
    </sheetView>
  </sheetViews>
  <sheetFormatPr baseColWidth="10" defaultRowHeight="14.5" x14ac:dyDescent="0.35"/>
  <sheetData>
    <row r="3" spans="1:11" ht="15" thickBo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5" thickBot="1" x14ac:dyDescent="0.4">
      <c r="A4" s="43"/>
      <c r="B4" s="75" t="s">
        <v>242</v>
      </c>
      <c r="C4" s="76"/>
      <c r="D4" s="76"/>
      <c r="E4" s="76"/>
      <c r="F4" s="76"/>
      <c r="G4" s="76"/>
      <c r="H4" s="77"/>
      <c r="I4" s="43"/>
      <c r="J4" s="43"/>
      <c r="K4" s="43"/>
    </row>
    <row r="5" spans="1:11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35">
      <c r="A6" s="1" t="s">
        <v>217</v>
      </c>
      <c r="B6" s="29" t="s">
        <v>218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35">
      <c r="A7" s="1" t="s">
        <v>219</v>
      </c>
      <c r="B7" s="29" t="s">
        <v>220</v>
      </c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35">
      <c r="A8" s="1" t="s">
        <v>221</v>
      </c>
      <c r="B8" s="29" t="s">
        <v>222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35">
      <c r="A9" s="1" t="s">
        <v>223</v>
      </c>
      <c r="B9" s="29" t="s">
        <v>224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x14ac:dyDescent="0.35">
      <c r="A10" s="1" t="s">
        <v>225</v>
      </c>
      <c r="B10" s="29" t="s">
        <v>226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35">
      <c r="A11" s="1" t="s">
        <v>225</v>
      </c>
      <c r="B11" s="29" t="s">
        <v>227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35">
      <c r="A12" s="1" t="s">
        <v>228</v>
      </c>
      <c r="B12" s="29" t="s">
        <v>229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35">
      <c r="A13" s="1" t="s">
        <v>228</v>
      </c>
      <c r="B13" s="29" t="s">
        <v>230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35">
      <c r="A14" s="1"/>
      <c r="B14" s="29"/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35">
      <c r="A15" s="1" t="s">
        <v>243</v>
      </c>
      <c r="B15" s="1" t="s">
        <v>217</v>
      </c>
      <c r="C15" s="1" t="s">
        <v>219</v>
      </c>
      <c r="D15" s="1" t="s">
        <v>221</v>
      </c>
      <c r="E15" s="1" t="s">
        <v>223</v>
      </c>
      <c r="F15" s="1" t="s">
        <v>225</v>
      </c>
      <c r="G15" s="1" t="s">
        <v>231</v>
      </c>
      <c r="H15" s="1" t="s">
        <v>228</v>
      </c>
      <c r="I15" s="1" t="s">
        <v>232</v>
      </c>
      <c r="J15" s="43"/>
      <c r="K15" s="43"/>
    </row>
    <row r="16" spans="1:11" x14ac:dyDescent="0.35">
      <c r="A16" s="44">
        <v>2017</v>
      </c>
      <c r="B16" s="30">
        <v>0.94079999999999997</v>
      </c>
      <c r="C16" s="30">
        <v>0.96619999999999995</v>
      </c>
      <c r="D16" s="31">
        <v>6.43</v>
      </c>
      <c r="E16" s="31" t="s">
        <v>233</v>
      </c>
      <c r="F16" s="31">
        <v>5.15</v>
      </c>
      <c r="G16" s="31" t="s">
        <v>233</v>
      </c>
      <c r="H16" s="32" t="s">
        <v>233</v>
      </c>
      <c r="I16" s="32" t="s">
        <v>233</v>
      </c>
      <c r="J16" s="43"/>
      <c r="K16" s="43"/>
    </row>
    <row r="17" spans="1:11" x14ac:dyDescent="0.35">
      <c r="A17" s="44">
        <v>2018</v>
      </c>
      <c r="B17" s="30">
        <v>0.97750000000000004</v>
      </c>
      <c r="C17" s="30">
        <v>0.97680763888888889</v>
      </c>
      <c r="D17" s="31">
        <v>7.16</v>
      </c>
      <c r="E17" s="31">
        <v>8.1185000000000009</v>
      </c>
      <c r="F17" s="31">
        <v>5.39</v>
      </c>
      <c r="G17" s="31">
        <v>6.6029999999999998</v>
      </c>
      <c r="H17" s="32" t="s">
        <v>233</v>
      </c>
      <c r="I17" s="32" t="s">
        <v>233</v>
      </c>
      <c r="J17" s="43"/>
      <c r="K17" s="43"/>
    </row>
    <row r="18" spans="1:11" x14ac:dyDescent="0.35">
      <c r="A18" s="44">
        <v>2019</v>
      </c>
      <c r="B18" s="30">
        <v>0.97629999999999995</v>
      </c>
      <c r="C18" s="30">
        <v>0.97930000000000006</v>
      </c>
      <c r="D18" s="31">
        <v>8.52</v>
      </c>
      <c r="E18" s="31">
        <v>16.651500000000002</v>
      </c>
      <c r="F18" s="31">
        <v>6.52</v>
      </c>
      <c r="G18" s="31">
        <v>13.839500000000001</v>
      </c>
      <c r="H18" s="32" t="s">
        <v>233</v>
      </c>
      <c r="I18" s="32" t="s">
        <v>233</v>
      </c>
      <c r="J18" s="43"/>
      <c r="K18" s="43"/>
    </row>
    <row r="19" spans="1:11" x14ac:dyDescent="0.35">
      <c r="A19" s="44">
        <v>2020</v>
      </c>
      <c r="B19" s="30">
        <v>0.96560000000000001</v>
      </c>
      <c r="C19" s="30" t="s">
        <v>233</v>
      </c>
      <c r="D19" s="31">
        <v>44</v>
      </c>
      <c r="E19" s="31" t="s">
        <v>233</v>
      </c>
      <c r="F19" s="31">
        <v>21</v>
      </c>
      <c r="G19" s="31" t="s">
        <v>233</v>
      </c>
      <c r="H19" s="31">
        <v>139</v>
      </c>
      <c r="I19" s="33" t="s">
        <v>233</v>
      </c>
      <c r="J19" s="43"/>
      <c r="K19" s="43"/>
    </row>
    <row r="20" spans="1:11" x14ac:dyDescent="0.35">
      <c r="A20" s="34">
        <v>2021</v>
      </c>
      <c r="B20" s="35">
        <v>0.98450000000000004</v>
      </c>
      <c r="C20" s="35">
        <v>0.97789999999999999</v>
      </c>
      <c r="D20" s="36">
        <v>57</v>
      </c>
      <c r="E20" s="36">
        <v>58.5</v>
      </c>
      <c r="F20" s="36">
        <v>21</v>
      </c>
      <c r="G20" s="36">
        <v>19.5</v>
      </c>
      <c r="H20" s="36">
        <v>79</v>
      </c>
      <c r="I20" s="36">
        <v>71</v>
      </c>
      <c r="J20" s="37"/>
      <c r="K20" s="37"/>
    </row>
    <row r="21" spans="1:11" x14ac:dyDescent="0.35">
      <c r="A21" s="44">
        <v>2022</v>
      </c>
      <c r="B21" s="35">
        <v>0.98829999999999996</v>
      </c>
      <c r="C21" s="35">
        <v>0.99095</v>
      </c>
      <c r="D21" s="38">
        <v>83</v>
      </c>
      <c r="E21" s="38">
        <v>61</v>
      </c>
      <c r="F21" s="38">
        <v>22</v>
      </c>
      <c r="G21" s="38">
        <v>26</v>
      </c>
      <c r="H21" s="36">
        <v>77</v>
      </c>
      <c r="I21" s="36">
        <v>58</v>
      </c>
      <c r="J21" s="43"/>
      <c r="K21" s="43"/>
    </row>
    <row r="22" spans="1:11" x14ac:dyDescent="0.35">
      <c r="A22" s="44">
        <v>2023</v>
      </c>
      <c r="B22" s="35">
        <v>0.98829999999999996</v>
      </c>
      <c r="C22" s="55">
        <v>0.99439999999999995</v>
      </c>
      <c r="D22" s="38">
        <v>83</v>
      </c>
      <c r="E22" s="56">
        <v>80</v>
      </c>
      <c r="F22" s="38">
        <v>32</v>
      </c>
      <c r="G22" s="38">
        <v>27</v>
      </c>
      <c r="H22" s="57">
        <v>59</v>
      </c>
      <c r="I22" s="36">
        <v>58</v>
      </c>
      <c r="J22" s="43"/>
      <c r="K22" s="43"/>
    </row>
    <row r="23" spans="1:11" x14ac:dyDescent="0.35">
      <c r="A23" s="44"/>
      <c r="B23" s="58"/>
      <c r="C23" s="55"/>
      <c r="D23" s="38"/>
      <c r="E23" s="59"/>
      <c r="F23" s="38"/>
      <c r="G23" s="38"/>
      <c r="H23" s="43"/>
      <c r="I23" s="59"/>
      <c r="J23" s="43"/>
      <c r="K23" s="43"/>
    </row>
    <row r="24" spans="1:11" x14ac:dyDescent="0.35">
      <c r="A24" s="43" t="s">
        <v>234</v>
      </c>
      <c r="B24" s="43" t="s">
        <v>235</v>
      </c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3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</sheetData>
  <mergeCells count="1">
    <mergeCell ref="B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>
      <selection activeCell="E8" sqref="E8"/>
    </sheetView>
  </sheetViews>
  <sheetFormatPr baseColWidth="10" defaultColWidth="10.81640625" defaultRowHeight="14.5" x14ac:dyDescent="0.35"/>
  <cols>
    <col min="1" max="1" width="23.81640625" style="17" customWidth="1"/>
    <col min="2" max="2" width="33.453125" style="17" customWidth="1"/>
    <col min="3" max="3" width="32.54296875" style="17" customWidth="1"/>
    <col min="4" max="16384" width="10.81640625" style="17"/>
  </cols>
  <sheetData>
    <row r="1" spans="1:3" s="28" customFormat="1" ht="29" x14ac:dyDescent="0.35">
      <c r="A1" s="26" t="s">
        <v>213</v>
      </c>
      <c r="B1" s="26" t="s">
        <v>214</v>
      </c>
      <c r="C1" s="27" t="s">
        <v>215</v>
      </c>
    </row>
    <row r="2" spans="1:3" x14ac:dyDescent="0.35">
      <c r="A2" s="4">
        <v>2006</v>
      </c>
      <c r="B2" s="4">
        <v>12</v>
      </c>
      <c r="C2" s="4" t="s">
        <v>216</v>
      </c>
    </row>
    <row r="3" spans="1:3" x14ac:dyDescent="0.35">
      <c r="A3" s="4">
        <v>2007</v>
      </c>
      <c r="B3" s="4">
        <v>25</v>
      </c>
      <c r="C3" s="4" t="s">
        <v>216</v>
      </c>
    </row>
    <row r="4" spans="1:3" x14ac:dyDescent="0.35">
      <c r="A4" s="4">
        <v>2008</v>
      </c>
      <c r="B4" s="4">
        <v>25</v>
      </c>
      <c r="C4" s="4" t="s">
        <v>216</v>
      </c>
    </row>
    <row r="5" spans="1:3" x14ac:dyDescent="0.35">
      <c r="A5" s="4">
        <v>2009</v>
      </c>
      <c r="B5" s="4">
        <v>51</v>
      </c>
      <c r="C5" s="4" t="s">
        <v>216</v>
      </c>
    </row>
    <row r="6" spans="1:3" x14ac:dyDescent="0.35">
      <c r="A6" s="4">
        <v>2010</v>
      </c>
      <c r="B6" s="4">
        <v>75</v>
      </c>
      <c r="C6" s="4" t="s">
        <v>216</v>
      </c>
    </row>
    <row r="7" spans="1:3" x14ac:dyDescent="0.35">
      <c r="A7" s="4">
        <v>2011</v>
      </c>
      <c r="B7" s="4">
        <v>124</v>
      </c>
      <c r="C7" s="4" t="s">
        <v>216</v>
      </c>
    </row>
    <row r="8" spans="1:3" x14ac:dyDescent="0.35">
      <c r="A8" s="4">
        <v>2012</v>
      </c>
      <c r="B8" s="4">
        <v>266</v>
      </c>
      <c r="C8" s="4" t="s">
        <v>216</v>
      </c>
    </row>
    <row r="9" spans="1:3" x14ac:dyDescent="0.35">
      <c r="A9" s="4">
        <v>2013</v>
      </c>
      <c r="B9" s="4">
        <v>412</v>
      </c>
      <c r="C9" s="4" t="s">
        <v>216</v>
      </c>
    </row>
    <row r="10" spans="1:3" x14ac:dyDescent="0.35">
      <c r="A10" s="4">
        <v>2014</v>
      </c>
      <c r="B10" s="4">
        <v>450</v>
      </c>
      <c r="C10" s="4" t="s">
        <v>216</v>
      </c>
    </row>
    <row r="11" spans="1:3" x14ac:dyDescent="0.35">
      <c r="A11" s="4">
        <v>2015</v>
      </c>
      <c r="B11" s="4">
        <v>450</v>
      </c>
      <c r="C11" s="4" t="s">
        <v>216</v>
      </c>
    </row>
    <row r="12" spans="1:3" x14ac:dyDescent="0.35">
      <c r="A12" s="4">
        <v>2016</v>
      </c>
      <c r="B12" s="4">
        <v>650</v>
      </c>
      <c r="C12" s="8">
        <v>690</v>
      </c>
    </row>
    <row r="13" spans="1:3" x14ac:dyDescent="0.35">
      <c r="A13" s="4">
        <v>2017</v>
      </c>
      <c r="B13" s="8">
        <v>1125</v>
      </c>
      <c r="C13" s="8">
        <v>1360</v>
      </c>
    </row>
    <row r="14" spans="1:3" x14ac:dyDescent="0.35">
      <c r="A14" s="4">
        <v>2018</v>
      </c>
      <c r="B14" s="8">
        <v>1508</v>
      </c>
      <c r="C14" s="8">
        <v>1592</v>
      </c>
    </row>
    <row r="15" spans="1:3" x14ac:dyDescent="0.35">
      <c r="A15" s="4">
        <v>2019</v>
      </c>
      <c r="B15" s="8">
        <v>1970</v>
      </c>
      <c r="C15" s="8">
        <v>2188</v>
      </c>
    </row>
    <row r="16" spans="1:3" x14ac:dyDescent="0.35">
      <c r="A16" s="4">
        <v>2020</v>
      </c>
      <c r="B16" s="8">
        <v>2507</v>
      </c>
      <c r="C16" s="8">
        <v>3227</v>
      </c>
    </row>
    <row r="17" spans="1:3" x14ac:dyDescent="0.35">
      <c r="A17" s="4">
        <v>2021</v>
      </c>
      <c r="B17" s="8">
        <v>2951</v>
      </c>
      <c r="C17" s="8">
        <v>8050</v>
      </c>
    </row>
    <row r="18" spans="1:3" x14ac:dyDescent="0.35">
      <c r="A18" s="4">
        <v>2022</v>
      </c>
      <c r="B18" s="8">
        <v>4557</v>
      </c>
      <c r="C18" s="8">
        <v>10365</v>
      </c>
    </row>
    <row r="19" spans="1:3" x14ac:dyDescent="0.35">
      <c r="A19" s="44">
        <v>2023</v>
      </c>
      <c r="B19" s="8">
        <v>4543</v>
      </c>
      <c r="C19" s="49">
        <v>10400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3"/>
  <sheetViews>
    <sheetView topLeftCell="A28" workbookViewId="0">
      <selection activeCell="B36" sqref="B36"/>
    </sheetView>
  </sheetViews>
  <sheetFormatPr baseColWidth="10" defaultRowHeight="14.5" x14ac:dyDescent="0.35"/>
  <cols>
    <col min="1" max="1" width="12.54296875" bestFit="1" customWidth="1"/>
    <col min="5" max="5" width="5.54296875" customWidth="1"/>
  </cols>
  <sheetData>
    <row r="1" spans="1:11" x14ac:dyDescent="0.35">
      <c r="A1" s="1" t="s">
        <v>0</v>
      </c>
      <c r="B1" s="2" t="s">
        <v>138</v>
      </c>
    </row>
    <row r="2" spans="1:11" x14ac:dyDescent="0.35">
      <c r="A2" s="1" t="s">
        <v>2</v>
      </c>
      <c r="B2" s="2" t="s">
        <v>139</v>
      </c>
    </row>
    <row r="3" spans="1:11" x14ac:dyDescent="0.35">
      <c r="A3" s="1" t="s">
        <v>3</v>
      </c>
      <c r="B3" s="2" t="s">
        <v>140</v>
      </c>
    </row>
    <row r="4" spans="1:11" x14ac:dyDescent="0.35">
      <c r="A4" s="1" t="s">
        <v>4</v>
      </c>
      <c r="B4" s="2" t="s">
        <v>141</v>
      </c>
    </row>
    <row r="5" spans="1:11" x14ac:dyDescent="0.35">
      <c r="A5" s="1" t="s">
        <v>5</v>
      </c>
      <c r="B5" s="2" t="s">
        <v>142</v>
      </c>
    </row>
    <row r="6" spans="1:11" x14ac:dyDescent="0.35">
      <c r="A6" s="1" t="s">
        <v>7</v>
      </c>
      <c r="B6" s="2" t="s">
        <v>143</v>
      </c>
    </row>
    <row r="7" spans="1:11" x14ac:dyDescent="0.35">
      <c r="A7" s="1" t="s">
        <v>8</v>
      </c>
      <c r="B7" s="2" t="s">
        <v>144</v>
      </c>
    </row>
    <row r="8" spans="1:11" x14ac:dyDescent="0.35">
      <c r="A8" s="1"/>
      <c r="B8" s="2"/>
    </row>
    <row r="9" spans="1:11" x14ac:dyDescent="0.35">
      <c r="A9" s="1"/>
      <c r="B9" s="2"/>
    </row>
    <row r="10" spans="1:11" x14ac:dyDescent="0.35">
      <c r="A10" s="1" t="s">
        <v>9</v>
      </c>
      <c r="B10" s="1" t="s">
        <v>0</v>
      </c>
      <c r="C10" s="1" t="s">
        <v>2</v>
      </c>
      <c r="D10" s="1" t="s">
        <v>3</v>
      </c>
      <c r="E10" s="1"/>
      <c r="F10" s="1" t="s">
        <v>4</v>
      </c>
      <c r="G10" s="1" t="s">
        <v>5</v>
      </c>
      <c r="H10" s="1" t="s">
        <v>7</v>
      </c>
      <c r="I10" s="1" t="s">
        <v>8</v>
      </c>
      <c r="J10" s="1"/>
    </row>
    <row r="11" spans="1:11" x14ac:dyDescent="0.35">
      <c r="A11" s="3" t="s">
        <v>45</v>
      </c>
      <c r="B11" s="4">
        <v>39</v>
      </c>
      <c r="C11" s="4">
        <v>7</v>
      </c>
      <c r="D11" s="4">
        <v>1</v>
      </c>
      <c r="F11" s="4">
        <v>17</v>
      </c>
      <c r="G11" s="4">
        <v>12</v>
      </c>
      <c r="H11" s="4">
        <v>9</v>
      </c>
      <c r="I11" s="4">
        <v>9</v>
      </c>
      <c r="J11" s="4"/>
      <c r="K11" s="43"/>
    </row>
    <row r="12" spans="1:11" x14ac:dyDescent="0.35">
      <c r="A12" s="3" t="s">
        <v>46</v>
      </c>
      <c r="B12" s="4">
        <v>36</v>
      </c>
      <c r="C12" s="4">
        <v>11</v>
      </c>
      <c r="D12" s="4">
        <v>1</v>
      </c>
      <c r="F12" s="4">
        <v>14</v>
      </c>
      <c r="G12" s="4">
        <v>10</v>
      </c>
      <c r="H12" s="4">
        <v>11</v>
      </c>
      <c r="I12" s="4">
        <v>13</v>
      </c>
      <c r="J12" s="4"/>
      <c r="K12" s="43"/>
    </row>
    <row r="13" spans="1:11" x14ac:dyDescent="0.35">
      <c r="A13" s="3" t="s">
        <v>47</v>
      </c>
      <c r="B13" s="4">
        <v>27</v>
      </c>
      <c r="C13" s="4">
        <v>4</v>
      </c>
      <c r="D13" s="4">
        <v>0</v>
      </c>
      <c r="F13" s="4">
        <v>6</v>
      </c>
      <c r="G13" s="4">
        <v>5</v>
      </c>
      <c r="H13" s="4">
        <v>8</v>
      </c>
      <c r="I13" s="4">
        <v>12</v>
      </c>
      <c r="J13" s="4"/>
      <c r="K13" s="43"/>
    </row>
    <row r="14" spans="1:11" x14ac:dyDescent="0.35">
      <c r="A14" s="3" t="s">
        <v>48</v>
      </c>
      <c r="B14" s="4">
        <v>38</v>
      </c>
      <c r="C14" s="4">
        <v>9</v>
      </c>
      <c r="D14" s="4">
        <v>1</v>
      </c>
      <c r="F14" s="4">
        <v>11</v>
      </c>
      <c r="G14" s="4">
        <v>6</v>
      </c>
      <c r="H14" s="4">
        <v>13</v>
      </c>
      <c r="I14" s="4">
        <v>18</v>
      </c>
      <c r="J14" s="4"/>
      <c r="K14" s="43"/>
    </row>
    <row r="15" spans="1:11" x14ac:dyDescent="0.35">
      <c r="A15" s="3" t="s">
        <v>49</v>
      </c>
      <c r="B15" s="4">
        <v>47</v>
      </c>
      <c r="C15" s="4">
        <v>6</v>
      </c>
      <c r="D15" s="4">
        <v>3</v>
      </c>
      <c r="F15" s="4">
        <v>11</v>
      </c>
      <c r="G15" s="4">
        <v>17</v>
      </c>
      <c r="H15" s="4">
        <v>16</v>
      </c>
      <c r="I15" s="4">
        <v>12</v>
      </c>
      <c r="J15" s="4"/>
      <c r="K15" s="43"/>
    </row>
    <row r="16" spans="1:11" x14ac:dyDescent="0.35">
      <c r="A16" s="3" t="s">
        <v>50</v>
      </c>
      <c r="B16" s="4">
        <v>122</v>
      </c>
      <c r="C16" s="4">
        <v>3</v>
      </c>
      <c r="D16" s="4">
        <v>0</v>
      </c>
      <c r="F16" s="4">
        <v>55</v>
      </c>
      <c r="G16" s="4">
        <v>11</v>
      </c>
      <c r="H16" s="4">
        <v>20</v>
      </c>
      <c r="I16" s="4">
        <v>39</v>
      </c>
      <c r="J16" s="4"/>
      <c r="K16" s="43"/>
    </row>
    <row r="17" spans="1:11" x14ac:dyDescent="0.35">
      <c r="A17" s="3" t="s">
        <v>51</v>
      </c>
      <c r="B17" s="4">
        <v>95</v>
      </c>
      <c r="C17" s="4">
        <v>1</v>
      </c>
      <c r="D17" s="4">
        <v>3</v>
      </c>
      <c r="F17" s="4">
        <v>21</v>
      </c>
      <c r="G17" s="4">
        <v>13</v>
      </c>
      <c r="H17" s="4">
        <v>18</v>
      </c>
      <c r="I17" s="4">
        <v>47</v>
      </c>
      <c r="J17" s="4"/>
      <c r="K17" s="43"/>
    </row>
    <row r="18" spans="1:11" x14ac:dyDescent="0.35">
      <c r="A18" s="3" t="s">
        <v>52</v>
      </c>
      <c r="B18" s="4">
        <v>108</v>
      </c>
      <c r="C18" s="4">
        <v>10</v>
      </c>
      <c r="D18" s="4">
        <v>1</v>
      </c>
      <c r="F18" s="4">
        <v>49</v>
      </c>
      <c r="G18" s="4">
        <v>28</v>
      </c>
      <c r="H18" s="4">
        <v>17</v>
      </c>
      <c r="I18" s="4">
        <v>25</v>
      </c>
      <c r="J18" s="4"/>
      <c r="K18" s="43"/>
    </row>
    <row r="19" spans="1:11" x14ac:dyDescent="0.35">
      <c r="A19" s="3" t="s">
        <v>153</v>
      </c>
      <c r="B19" s="4">
        <v>109</v>
      </c>
      <c r="C19" s="4">
        <v>27</v>
      </c>
      <c r="D19" s="4">
        <v>1</v>
      </c>
      <c r="E19" s="4"/>
      <c r="F19" s="4">
        <v>47</v>
      </c>
      <c r="G19" s="4">
        <v>29</v>
      </c>
      <c r="H19" s="4">
        <v>17</v>
      </c>
      <c r="I19" s="4">
        <v>44</v>
      </c>
      <c r="J19" s="4"/>
      <c r="K19" s="43"/>
    </row>
    <row r="20" spans="1:11" x14ac:dyDescent="0.35">
      <c r="A20" s="3" t="s">
        <v>154</v>
      </c>
      <c r="B20" s="4">
        <v>105</v>
      </c>
      <c r="C20" s="4">
        <v>21</v>
      </c>
      <c r="D20" s="4">
        <v>2</v>
      </c>
      <c r="F20" s="4">
        <v>41</v>
      </c>
      <c r="G20" s="4">
        <v>29</v>
      </c>
      <c r="H20" s="4">
        <v>18</v>
      </c>
      <c r="I20" s="4">
        <v>40</v>
      </c>
      <c r="J20" s="4"/>
      <c r="K20" s="43"/>
    </row>
    <row r="21" spans="1:11" x14ac:dyDescent="0.35">
      <c r="A21" s="3" t="s">
        <v>155</v>
      </c>
      <c r="B21" s="4">
        <v>91</v>
      </c>
      <c r="C21" s="4">
        <v>19</v>
      </c>
      <c r="D21" s="4">
        <v>2</v>
      </c>
      <c r="F21" s="4">
        <v>48</v>
      </c>
      <c r="G21" s="4">
        <v>18</v>
      </c>
      <c r="H21" s="4">
        <v>16</v>
      </c>
      <c r="I21" s="4">
        <v>30</v>
      </c>
      <c r="J21" s="4"/>
      <c r="K21" s="43"/>
    </row>
    <row r="22" spans="1:11" x14ac:dyDescent="0.35">
      <c r="A22" s="3" t="s">
        <v>204</v>
      </c>
      <c r="B22" s="4">
        <v>111</v>
      </c>
      <c r="C22" s="4">
        <v>12</v>
      </c>
      <c r="D22" s="4">
        <v>2</v>
      </c>
      <c r="F22" s="4">
        <v>60</v>
      </c>
      <c r="G22" s="4">
        <v>17</v>
      </c>
      <c r="H22" s="4">
        <v>25</v>
      </c>
      <c r="I22" s="4">
        <v>23</v>
      </c>
      <c r="J22" s="4"/>
      <c r="K22" s="43"/>
    </row>
    <row r="23" spans="1:11" x14ac:dyDescent="0.35">
      <c r="A23" s="3" t="s">
        <v>206</v>
      </c>
      <c r="B23" s="4">
        <v>159</v>
      </c>
      <c r="C23" s="4">
        <v>10</v>
      </c>
      <c r="D23" s="4">
        <v>1</v>
      </c>
      <c r="E23" s="15"/>
      <c r="F23" s="4">
        <v>72</v>
      </c>
      <c r="G23" s="4">
        <v>53</v>
      </c>
      <c r="H23" s="4">
        <v>26</v>
      </c>
      <c r="I23" s="4">
        <v>19</v>
      </c>
      <c r="J23" s="4"/>
      <c r="K23" s="43"/>
    </row>
    <row r="24" spans="1:11" x14ac:dyDescent="0.35">
      <c r="A24" s="3" t="s">
        <v>207</v>
      </c>
      <c r="B24" s="4">
        <v>134</v>
      </c>
      <c r="C24" s="4">
        <v>13</v>
      </c>
      <c r="D24" s="4">
        <v>2</v>
      </c>
      <c r="F24" s="4">
        <v>62</v>
      </c>
      <c r="G24" s="4">
        <v>40</v>
      </c>
      <c r="H24" s="4">
        <v>26</v>
      </c>
      <c r="I24" s="4">
        <v>21</v>
      </c>
      <c r="J24" s="4"/>
      <c r="K24" s="43"/>
    </row>
    <row r="25" spans="1:11" x14ac:dyDescent="0.35">
      <c r="A25" s="3" t="s">
        <v>209</v>
      </c>
      <c r="B25" s="4">
        <v>127</v>
      </c>
      <c r="C25" s="4">
        <v>5</v>
      </c>
      <c r="D25" s="4">
        <v>1</v>
      </c>
      <c r="F25" s="4">
        <v>53</v>
      </c>
      <c r="G25" s="4">
        <v>40</v>
      </c>
      <c r="H25" s="4">
        <v>26</v>
      </c>
      <c r="I25" s="4">
        <v>14</v>
      </c>
      <c r="J25" s="4"/>
      <c r="K25" s="43"/>
    </row>
    <row r="26" spans="1:11" x14ac:dyDescent="0.35">
      <c r="A26" s="3" t="s">
        <v>210</v>
      </c>
      <c r="B26" s="4">
        <v>198</v>
      </c>
      <c r="C26" s="4">
        <v>5</v>
      </c>
      <c r="D26" s="4">
        <v>3</v>
      </c>
      <c r="F26" s="4">
        <v>102</v>
      </c>
      <c r="G26" s="4">
        <v>37</v>
      </c>
      <c r="H26" s="4">
        <v>28</v>
      </c>
      <c r="I26" s="4">
        <v>39</v>
      </c>
      <c r="J26" s="4"/>
      <c r="K26" s="43"/>
    </row>
    <row r="27" spans="1:11" x14ac:dyDescent="0.35">
      <c r="A27" s="3" t="s">
        <v>212</v>
      </c>
      <c r="B27" s="4">
        <v>352</v>
      </c>
      <c r="C27" s="4">
        <v>8</v>
      </c>
      <c r="D27" s="4">
        <v>2</v>
      </c>
      <c r="E27" s="4"/>
      <c r="F27" s="4">
        <v>229</v>
      </c>
      <c r="G27" s="4">
        <v>45</v>
      </c>
      <c r="H27" s="4">
        <v>39</v>
      </c>
      <c r="I27" s="4">
        <v>49</v>
      </c>
      <c r="J27" s="4"/>
      <c r="K27" s="43"/>
    </row>
    <row r="28" spans="1:11" x14ac:dyDescent="0.35">
      <c r="A28" s="41" t="s">
        <v>236</v>
      </c>
      <c r="B28" s="5">
        <v>278</v>
      </c>
      <c r="C28" s="5">
        <v>15</v>
      </c>
      <c r="D28" s="5">
        <v>1</v>
      </c>
      <c r="E28" s="5"/>
      <c r="F28" s="5">
        <v>163</v>
      </c>
      <c r="G28" s="5">
        <v>40</v>
      </c>
      <c r="H28" s="5">
        <v>51</v>
      </c>
      <c r="I28" s="5">
        <v>40</v>
      </c>
      <c r="J28" s="5"/>
      <c r="K28" s="43"/>
    </row>
    <row r="29" spans="1:11" x14ac:dyDescent="0.35">
      <c r="A29" s="41" t="s">
        <v>238</v>
      </c>
      <c r="B29" s="5">
        <v>292</v>
      </c>
      <c r="C29" s="5">
        <v>7</v>
      </c>
      <c r="D29" s="5">
        <v>1</v>
      </c>
      <c r="E29" s="5"/>
      <c r="F29" s="5">
        <v>186</v>
      </c>
      <c r="G29" s="5">
        <v>45</v>
      </c>
      <c r="H29" s="5">
        <v>41</v>
      </c>
      <c r="I29" s="5">
        <v>28</v>
      </c>
      <c r="J29" s="5"/>
      <c r="K29" s="43"/>
    </row>
    <row r="30" spans="1:11" x14ac:dyDescent="0.35">
      <c r="A30" s="3" t="s">
        <v>239</v>
      </c>
      <c r="B30" s="5">
        <v>375</v>
      </c>
      <c r="C30" s="5">
        <v>9</v>
      </c>
      <c r="D30" s="5">
        <v>8</v>
      </c>
      <c r="E30" s="5"/>
      <c r="F30" s="5">
        <v>270</v>
      </c>
      <c r="G30" s="5">
        <v>40</v>
      </c>
      <c r="H30" s="5">
        <v>35</v>
      </c>
      <c r="I30" s="5">
        <v>47</v>
      </c>
      <c r="J30" s="5"/>
    </row>
    <row r="31" spans="1:11" x14ac:dyDescent="0.35">
      <c r="A31" s="5" t="s">
        <v>241</v>
      </c>
      <c r="B31" s="5">
        <v>305</v>
      </c>
      <c r="C31" s="5">
        <v>10</v>
      </c>
      <c r="D31" s="5">
        <v>7</v>
      </c>
      <c r="F31" s="5">
        <v>220</v>
      </c>
      <c r="G31" s="5">
        <v>31</v>
      </c>
      <c r="H31" s="5">
        <v>26</v>
      </c>
      <c r="I31" s="5">
        <v>45</v>
      </c>
    </row>
    <row r="32" spans="1:11" x14ac:dyDescent="0.35">
      <c r="A32" s="5" t="s">
        <v>244</v>
      </c>
      <c r="B32" s="5">
        <v>347</v>
      </c>
      <c r="C32" s="5">
        <v>8</v>
      </c>
      <c r="D32" s="5">
        <v>1</v>
      </c>
      <c r="F32" s="5">
        <v>234</v>
      </c>
      <c r="G32" s="5">
        <v>46</v>
      </c>
      <c r="H32" s="5">
        <v>40</v>
      </c>
      <c r="I32" s="5">
        <v>36</v>
      </c>
    </row>
    <row r="33" spans="1:9" x14ac:dyDescent="0.35">
      <c r="A33" s="41" t="s">
        <v>246</v>
      </c>
      <c r="B33" s="5">
        <v>262</v>
      </c>
      <c r="C33" s="5">
        <v>6</v>
      </c>
      <c r="D33" s="5">
        <v>2</v>
      </c>
      <c r="F33" s="5">
        <v>165</v>
      </c>
      <c r="G33" s="5">
        <v>44</v>
      </c>
      <c r="H33" s="5">
        <v>32</v>
      </c>
      <c r="I33" s="5">
        <v>29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1"/>
  <sheetViews>
    <sheetView topLeftCell="A17" zoomScaleNormal="100" workbookViewId="0">
      <pane xSplit="1" topLeftCell="B1" activePane="topRight" state="frozen"/>
      <selection activeCell="A7" sqref="A7"/>
      <selection pane="topRight" activeCell="N21" sqref="N21"/>
    </sheetView>
  </sheetViews>
  <sheetFormatPr baseColWidth="10" defaultRowHeight="14.5" x14ac:dyDescent="0.35"/>
  <cols>
    <col min="1" max="1" width="12.54296875" bestFit="1" customWidth="1"/>
    <col min="6" max="6" width="5.54296875" customWidth="1"/>
  </cols>
  <sheetData>
    <row r="1" spans="1:11" x14ac:dyDescent="0.35">
      <c r="A1" s="1" t="s">
        <v>0</v>
      </c>
      <c r="B1" s="2" t="s">
        <v>145</v>
      </c>
    </row>
    <row r="2" spans="1:11" x14ac:dyDescent="0.35">
      <c r="A2" s="1" t="s">
        <v>2</v>
      </c>
      <c r="B2" s="2" t="s">
        <v>146</v>
      </c>
    </row>
    <row r="3" spans="1:11" x14ac:dyDescent="0.35">
      <c r="A3" s="1" t="s">
        <v>3</v>
      </c>
      <c r="B3" s="2" t="s">
        <v>147</v>
      </c>
    </row>
    <row r="4" spans="1:11" x14ac:dyDescent="0.35">
      <c r="A4" s="1" t="s">
        <v>4</v>
      </c>
      <c r="B4" s="2" t="s">
        <v>148</v>
      </c>
    </row>
    <row r="5" spans="1:11" x14ac:dyDescent="0.35">
      <c r="A5" s="1" t="s">
        <v>5</v>
      </c>
      <c r="B5" s="2" t="s">
        <v>149</v>
      </c>
    </row>
    <row r="6" spans="1:11" x14ac:dyDescent="0.35">
      <c r="A6" s="1" t="s">
        <v>7</v>
      </c>
      <c r="B6" s="2" t="s">
        <v>150</v>
      </c>
    </row>
    <row r="7" spans="1:11" x14ac:dyDescent="0.35">
      <c r="A7" s="1" t="s">
        <v>8</v>
      </c>
      <c r="B7" s="2" t="s">
        <v>151</v>
      </c>
    </row>
    <row r="8" spans="1:11" x14ac:dyDescent="0.35">
      <c r="A8" s="1" t="s">
        <v>79</v>
      </c>
      <c r="B8" s="2" t="s">
        <v>152</v>
      </c>
    </row>
    <row r="9" spans="1:11" x14ac:dyDescent="0.35">
      <c r="A9" s="1" t="s">
        <v>80</v>
      </c>
      <c r="B9" s="2" t="s">
        <v>202</v>
      </c>
    </row>
    <row r="10" spans="1:11" x14ac:dyDescent="0.35">
      <c r="A10" s="1"/>
      <c r="B10" s="2"/>
    </row>
    <row r="11" spans="1:11" x14ac:dyDescent="0.35">
      <c r="A11" s="1" t="s">
        <v>9</v>
      </c>
      <c r="B11" s="1" t="s">
        <v>0</v>
      </c>
      <c r="C11" s="1" t="s">
        <v>2</v>
      </c>
      <c r="D11" s="1" t="s">
        <v>3</v>
      </c>
      <c r="E11" s="1" t="s">
        <v>4</v>
      </c>
      <c r="G11" s="1" t="s">
        <v>5</v>
      </c>
      <c r="H11" s="1" t="s">
        <v>7</v>
      </c>
      <c r="I11" s="1" t="s">
        <v>8</v>
      </c>
      <c r="J11" s="1" t="s">
        <v>79</v>
      </c>
      <c r="K11" s="1" t="s">
        <v>80</v>
      </c>
    </row>
    <row r="12" spans="1:11" x14ac:dyDescent="0.35">
      <c r="A12" s="4">
        <v>2004</v>
      </c>
      <c r="B12" s="61">
        <v>0.17</v>
      </c>
      <c r="C12" s="62">
        <v>0.42</v>
      </c>
      <c r="D12" s="61">
        <v>0.11</v>
      </c>
      <c r="E12" s="62">
        <v>0.02</v>
      </c>
      <c r="F12" s="63"/>
      <c r="G12" s="62">
        <v>0.31</v>
      </c>
      <c r="H12" s="64" t="s">
        <v>78</v>
      </c>
      <c r="I12" s="64" t="s">
        <v>78</v>
      </c>
      <c r="J12" s="62">
        <v>0.12</v>
      </c>
      <c r="K12" s="65">
        <v>3.5</v>
      </c>
    </row>
    <row r="13" spans="1:11" x14ac:dyDescent="0.35">
      <c r="A13" s="4">
        <v>2005</v>
      </c>
      <c r="B13" s="61">
        <v>0.18</v>
      </c>
      <c r="C13" s="62">
        <v>0.59</v>
      </c>
      <c r="D13" s="61">
        <v>0.13</v>
      </c>
      <c r="E13" s="62">
        <v>0.04</v>
      </c>
      <c r="F13" s="63"/>
      <c r="G13" s="62">
        <v>0.42</v>
      </c>
      <c r="H13" s="64" t="s">
        <v>78</v>
      </c>
      <c r="I13" s="64" t="s">
        <v>78</v>
      </c>
      <c r="J13" s="62">
        <v>0.16</v>
      </c>
      <c r="K13" s="65">
        <v>4.5999999999999996</v>
      </c>
    </row>
    <row r="14" spans="1:11" x14ac:dyDescent="0.35">
      <c r="A14" s="4">
        <v>2006</v>
      </c>
      <c r="B14" s="61">
        <v>0.18</v>
      </c>
      <c r="C14" s="62">
        <v>0.59</v>
      </c>
      <c r="D14" s="61">
        <v>0.16</v>
      </c>
      <c r="E14" s="62">
        <v>7.0000000000000007E-2</v>
      </c>
      <c r="F14" s="63"/>
      <c r="G14" s="62">
        <v>0.54</v>
      </c>
      <c r="H14" s="64" t="s">
        <v>78</v>
      </c>
      <c r="I14" s="64" t="s">
        <v>78</v>
      </c>
      <c r="J14" s="62">
        <v>0.2</v>
      </c>
      <c r="K14" s="65">
        <v>6.1</v>
      </c>
    </row>
    <row r="15" spans="1:11" x14ac:dyDescent="0.35">
      <c r="A15" s="4">
        <v>2007</v>
      </c>
      <c r="B15" s="61">
        <v>0.3</v>
      </c>
      <c r="C15" s="62">
        <v>0.64</v>
      </c>
      <c r="D15" s="61">
        <v>0.17</v>
      </c>
      <c r="E15" s="62">
        <v>7.0000000000000007E-2</v>
      </c>
      <c r="F15" s="63"/>
      <c r="G15" s="62">
        <v>0.66</v>
      </c>
      <c r="H15" s="64" t="s">
        <v>78</v>
      </c>
      <c r="I15" s="64" t="s">
        <v>78</v>
      </c>
      <c r="J15" s="62">
        <v>0.22</v>
      </c>
      <c r="K15" s="65">
        <v>6.6</v>
      </c>
    </row>
    <row r="16" spans="1:11" x14ac:dyDescent="0.35">
      <c r="A16" s="4">
        <v>2008</v>
      </c>
      <c r="B16" s="61">
        <v>0.33</v>
      </c>
      <c r="C16" s="62">
        <v>0.66</v>
      </c>
      <c r="D16" s="61">
        <v>0.27</v>
      </c>
      <c r="E16" s="62">
        <v>0.14000000000000001</v>
      </c>
      <c r="F16" s="63"/>
      <c r="G16" s="62">
        <v>0.68</v>
      </c>
      <c r="H16" s="64" t="s">
        <v>78</v>
      </c>
      <c r="I16" s="64" t="s">
        <v>78</v>
      </c>
      <c r="J16" s="62">
        <v>0.33</v>
      </c>
      <c r="K16" s="65">
        <v>10.3</v>
      </c>
    </row>
    <row r="17" spans="1:11" x14ac:dyDescent="0.35">
      <c r="A17" s="4">
        <v>2009</v>
      </c>
      <c r="B17" s="61">
        <v>0.35</v>
      </c>
      <c r="C17" s="62">
        <v>0.67</v>
      </c>
      <c r="D17" s="61">
        <v>0.32</v>
      </c>
      <c r="E17" s="62">
        <v>0.2</v>
      </c>
      <c r="F17" s="63"/>
      <c r="G17" s="62">
        <v>0.69</v>
      </c>
      <c r="H17" s="64" t="s">
        <v>78</v>
      </c>
      <c r="I17" s="61">
        <v>0.03</v>
      </c>
      <c r="J17" s="62">
        <v>0.41</v>
      </c>
      <c r="K17" s="65">
        <v>13</v>
      </c>
    </row>
    <row r="18" spans="1:11" x14ac:dyDescent="0.35">
      <c r="A18" s="4">
        <v>2010</v>
      </c>
      <c r="B18" s="61">
        <v>0.39</v>
      </c>
      <c r="C18" s="62">
        <v>0.84</v>
      </c>
      <c r="D18" s="61">
        <v>0.34</v>
      </c>
      <c r="E18" s="62">
        <v>0.25</v>
      </c>
      <c r="F18" s="63"/>
      <c r="G18" s="62">
        <v>0.83</v>
      </c>
      <c r="H18" s="64" t="s">
        <v>78</v>
      </c>
      <c r="I18" s="61">
        <v>0.06</v>
      </c>
      <c r="J18" s="62">
        <v>0.52</v>
      </c>
      <c r="K18" s="65">
        <v>14</v>
      </c>
    </row>
    <row r="19" spans="1:11" x14ac:dyDescent="0.35">
      <c r="A19" s="4">
        <v>2011</v>
      </c>
      <c r="B19" s="61">
        <v>0.35</v>
      </c>
      <c r="C19" s="62">
        <v>0.85</v>
      </c>
      <c r="D19" s="61">
        <v>0.39</v>
      </c>
      <c r="E19" s="62">
        <v>0.35</v>
      </c>
      <c r="F19" s="63"/>
      <c r="G19" s="62">
        <v>0.87</v>
      </c>
      <c r="H19" s="62">
        <v>0.12</v>
      </c>
      <c r="I19" s="61">
        <v>7.0000000000000007E-2</v>
      </c>
      <c r="J19" s="62">
        <v>0.53</v>
      </c>
      <c r="K19" s="65">
        <v>14.9</v>
      </c>
    </row>
    <row r="20" spans="1:11" x14ac:dyDescent="0.35">
      <c r="A20" s="4">
        <v>2012</v>
      </c>
      <c r="B20" s="61">
        <v>0.31</v>
      </c>
      <c r="C20" s="62">
        <v>0.88</v>
      </c>
      <c r="D20" s="61">
        <v>0.43</v>
      </c>
      <c r="E20" s="62">
        <v>0.39</v>
      </c>
      <c r="F20" s="63"/>
      <c r="G20" s="62">
        <v>0.92</v>
      </c>
      <c r="H20" s="62">
        <v>0.16</v>
      </c>
      <c r="I20" s="61">
        <v>0.1</v>
      </c>
      <c r="J20" s="62">
        <v>0.55000000000000004</v>
      </c>
      <c r="K20" s="65">
        <v>15.6</v>
      </c>
    </row>
    <row r="21" spans="1:11" x14ac:dyDescent="0.35">
      <c r="A21" s="4">
        <v>2013</v>
      </c>
      <c r="B21" s="61">
        <v>0.26</v>
      </c>
      <c r="C21" s="62">
        <v>0.94</v>
      </c>
      <c r="D21" s="61">
        <v>0.47</v>
      </c>
      <c r="E21" s="62">
        <v>0.46</v>
      </c>
      <c r="F21" s="63"/>
      <c r="G21" s="62">
        <v>0.93</v>
      </c>
      <c r="H21" s="62">
        <v>0.33</v>
      </c>
      <c r="I21" s="61">
        <v>0.2</v>
      </c>
      <c r="J21" s="62">
        <v>0.56000000000000005</v>
      </c>
      <c r="K21" s="65">
        <v>16.3</v>
      </c>
    </row>
    <row r="22" spans="1:11" x14ac:dyDescent="0.35">
      <c r="A22" s="4">
        <v>2014</v>
      </c>
      <c r="B22" s="66">
        <v>0.24100000000000002</v>
      </c>
      <c r="C22" s="66">
        <v>0.995</v>
      </c>
      <c r="D22" s="66">
        <v>0.52500000000000002</v>
      </c>
      <c r="E22" s="66">
        <v>0.504</v>
      </c>
      <c r="F22" s="63"/>
      <c r="G22" s="66">
        <v>0.94099999999999995</v>
      </c>
      <c r="H22" s="66">
        <v>0.38200000000000001</v>
      </c>
      <c r="I22" s="66">
        <v>0.311</v>
      </c>
      <c r="J22" s="66">
        <v>0.56799999999999995</v>
      </c>
      <c r="K22" s="65">
        <v>17.3</v>
      </c>
    </row>
    <row r="23" spans="1:11" x14ac:dyDescent="0.35">
      <c r="A23" s="4">
        <v>2015</v>
      </c>
      <c r="B23" s="66">
        <v>0.223</v>
      </c>
      <c r="C23" s="67">
        <v>0.99580000000000002</v>
      </c>
      <c r="D23" s="66">
        <v>0.54799999999999993</v>
      </c>
      <c r="E23" s="66">
        <v>0.66500000000000004</v>
      </c>
      <c r="F23" s="63"/>
      <c r="G23" s="66">
        <v>0.94400000000000006</v>
      </c>
      <c r="H23" s="66">
        <v>0.54700000000000004</v>
      </c>
      <c r="I23" s="66">
        <v>0.51200000000000001</v>
      </c>
      <c r="J23" s="66">
        <v>0.57100000000000006</v>
      </c>
      <c r="K23" s="65">
        <v>17.8</v>
      </c>
    </row>
    <row r="24" spans="1:11" x14ac:dyDescent="0.35">
      <c r="A24" s="4">
        <v>2016</v>
      </c>
      <c r="B24" s="66">
        <v>0.218</v>
      </c>
      <c r="C24" s="67">
        <v>0.99519999999999997</v>
      </c>
      <c r="D24" s="66">
        <v>0.54899999999999993</v>
      </c>
      <c r="E24" s="66">
        <v>0.68500000000000005</v>
      </c>
      <c r="F24" s="63"/>
      <c r="G24" s="62">
        <v>0.95</v>
      </c>
      <c r="H24" s="62">
        <v>0.67</v>
      </c>
      <c r="I24" s="66">
        <v>0.60099999999999998</v>
      </c>
      <c r="J24" s="66">
        <v>0.58299999999999996</v>
      </c>
      <c r="K24" s="65">
        <v>18.5</v>
      </c>
    </row>
    <row r="25" spans="1:11" x14ac:dyDescent="0.35">
      <c r="A25" s="4">
        <v>2017</v>
      </c>
      <c r="B25" s="66">
        <v>0.19699999999999998</v>
      </c>
      <c r="C25" s="67">
        <v>0.99780000000000002</v>
      </c>
      <c r="D25" s="66">
        <v>0.58399999999999996</v>
      </c>
      <c r="E25" s="66">
        <v>0.70200000000000007</v>
      </c>
      <c r="F25" s="63"/>
      <c r="G25" s="66">
        <v>0.91700000000000004</v>
      </c>
      <c r="H25" s="66">
        <v>0.7340000000000001</v>
      </c>
      <c r="I25" s="61">
        <v>0.86</v>
      </c>
      <c r="J25" s="66">
        <v>0.61799999999999999</v>
      </c>
      <c r="K25" s="65">
        <v>19.554639999999999</v>
      </c>
    </row>
    <row r="26" spans="1:11" x14ac:dyDescent="0.35">
      <c r="A26" s="4">
        <v>2018</v>
      </c>
      <c r="B26" s="66">
        <v>0.218</v>
      </c>
      <c r="C26" s="66">
        <v>0.99900000000000011</v>
      </c>
      <c r="D26" s="66">
        <v>0.60599999999999998</v>
      </c>
      <c r="E26" s="66">
        <v>0.74199999999999999</v>
      </c>
      <c r="F26" s="63"/>
      <c r="G26" s="66">
        <v>0.92400000000000004</v>
      </c>
      <c r="H26" s="66">
        <v>0.75700000000000001</v>
      </c>
      <c r="I26" s="64" t="s">
        <v>78</v>
      </c>
      <c r="J26" s="66">
        <v>0.64800000000000002</v>
      </c>
      <c r="K26" s="65">
        <v>20.835000000000001</v>
      </c>
    </row>
    <row r="27" spans="1:11" x14ac:dyDescent="0.35">
      <c r="A27" s="4">
        <v>2019</v>
      </c>
      <c r="B27" s="66">
        <v>0.192</v>
      </c>
      <c r="C27" s="66">
        <v>0.99900000000000011</v>
      </c>
      <c r="D27" s="66">
        <v>0.60399999999999998</v>
      </c>
      <c r="E27" s="66">
        <v>0.80800000000000005</v>
      </c>
      <c r="F27" s="63"/>
      <c r="G27" s="66">
        <v>0.94099999999999995</v>
      </c>
      <c r="H27" s="66">
        <v>0.77500000000000002</v>
      </c>
      <c r="I27" s="64" t="s">
        <v>78</v>
      </c>
      <c r="J27" s="66">
        <v>0.74400000000000011</v>
      </c>
      <c r="K27" s="65">
        <v>24.3</v>
      </c>
    </row>
    <row r="28" spans="1:11" x14ac:dyDescent="0.35">
      <c r="A28" s="4">
        <v>2020</v>
      </c>
      <c r="B28" s="66">
        <v>0.21199999999999999</v>
      </c>
      <c r="C28" s="66">
        <v>0.99900000000000011</v>
      </c>
      <c r="D28" s="66">
        <v>0.64200000000000002</v>
      </c>
      <c r="E28" s="66">
        <v>0.84499999999999997</v>
      </c>
      <c r="F28" s="66"/>
      <c r="G28" s="66">
        <v>0.95599999999999996</v>
      </c>
      <c r="H28" s="66">
        <v>0.81799999999999995</v>
      </c>
      <c r="I28" s="64" t="s">
        <v>78</v>
      </c>
      <c r="J28" s="66">
        <v>0.84099999999999997</v>
      </c>
      <c r="K28" s="65">
        <v>27.8</v>
      </c>
    </row>
    <row r="29" spans="1:11" x14ac:dyDescent="0.35">
      <c r="A29" s="4">
        <v>2021</v>
      </c>
      <c r="B29" s="66">
        <v>0.21299999999999999</v>
      </c>
      <c r="C29" s="66">
        <v>0.99960000000000004</v>
      </c>
      <c r="D29" s="66">
        <v>0.68400000000000005</v>
      </c>
      <c r="E29" s="66">
        <v>0.86199999999999999</v>
      </c>
      <c r="F29" s="66"/>
      <c r="G29" s="66">
        <v>0.96199999999999997</v>
      </c>
      <c r="H29" s="66">
        <v>0.86699999999999999</v>
      </c>
      <c r="I29" s="64" t="s">
        <v>78</v>
      </c>
      <c r="J29" s="66">
        <v>0.88100000000000001</v>
      </c>
      <c r="K29" s="65">
        <v>29.4</v>
      </c>
    </row>
    <row r="30" spans="1:11" x14ac:dyDescent="0.35">
      <c r="A30" s="5">
        <v>2022</v>
      </c>
      <c r="B30" s="68">
        <v>0.216</v>
      </c>
      <c r="C30" s="69">
        <v>0.99950000000000006</v>
      </c>
      <c r="D30" s="68">
        <v>0.72299999999999998</v>
      </c>
      <c r="E30" s="68">
        <v>0.874</v>
      </c>
      <c r="F30" s="68"/>
      <c r="G30" s="68">
        <v>0.96499999999999997</v>
      </c>
      <c r="H30" s="68">
        <v>0.89300000000000002</v>
      </c>
      <c r="I30" s="68" t="s">
        <v>78</v>
      </c>
      <c r="J30" s="68">
        <v>0.89900000000000002</v>
      </c>
      <c r="K30" s="70">
        <v>30.3</v>
      </c>
    </row>
    <row r="31" spans="1:11" x14ac:dyDescent="0.35">
      <c r="A31" s="44">
        <v>2023</v>
      </c>
      <c r="B31" s="71">
        <v>0.24</v>
      </c>
      <c r="C31" s="69">
        <v>0.99970000000000003</v>
      </c>
      <c r="D31" s="68">
        <v>0.73699999999999999</v>
      </c>
      <c r="E31" s="68">
        <v>0.88700000000000001</v>
      </c>
      <c r="F31" s="69"/>
      <c r="G31" s="68">
        <v>0.96799999999999997</v>
      </c>
      <c r="H31" s="68">
        <v>0.90900000000000003</v>
      </c>
      <c r="I31" s="69" t="s">
        <v>78</v>
      </c>
      <c r="J31" s="71">
        <v>0.91</v>
      </c>
      <c r="K31" s="72">
        <v>31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0"/>
  <sheetViews>
    <sheetView topLeftCell="A49" zoomScale="80" zoomScaleNormal="80" workbookViewId="0">
      <pane xSplit="1" topLeftCell="P1" activePane="topRight" state="frozen"/>
      <selection activeCell="G95" activeCellId="1" sqref="O94 G95"/>
      <selection pane="topRight" activeCell="K114" sqref="K114"/>
    </sheetView>
  </sheetViews>
  <sheetFormatPr baseColWidth="10" defaultRowHeight="14.5" x14ac:dyDescent="0.35"/>
  <cols>
    <col min="1" max="1" width="12.54296875" bestFit="1" customWidth="1"/>
    <col min="2" max="2" width="16.1796875" customWidth="1"/>
    <col min="3" max="3" width="11" customWidth="1"/>
    <col min="5" max="5" width="11" customWidth="1"/>
    <col min="6" max="6" width="13" bestFit="1" customWidth="1"/>
    <col min="7" max="7" width="11.453125" bestFit="1" customWidth="1"/>
    <col min="8" max="8" width="13" bestFit="1" customWidth="1"/>
    <col min="9" max="9" width="13" customWidth="1"/>
    <col min="10" max="12" width="13" bestFit="1" customWidth="1"/>
    <col min="13" max="13" width="15.26953125" bestFit="1" customWidth="1"/>
    <col min="15" max="15" width="12.453125" customWidth="1"/>
    <col min="16" max="27" width="11" customWidth="1"/>
    <col min="29" max="31" width="11" customWidth="1"/>
  </cols>
  <sheetData>
    <row r="1" spans="1:2" x14ac:dyDescent="0.35">
      <c r="A1" s="1" t="s">
        <v>0</v>
      </c>
      <c r="B1" s="2" t="s">
        <v>158</v>
      </c>
    </row>
    <row r="2" spans="1:2" x14ac:dyDescent="0.35">
      <c r="A2" s="1" t="s">
        <v>2</v>
      </c>
      <c r="B2" s="2" t="s">
        <v>159</v>
      </c>
    </row>
    <row r="3" spans="1:2" x14ac:dyDescent="0.35">
      <c r="A3" s="1" t="s">
        <v>3</v>
      </c>
      <c r="B3" s="2" t="s">
        <v>160</v>
      </c>
    </row>
    <row r="4" spans="1:2" x14ac:dyDescent="0.35">
      <c r="A4" s="1" t="s">
        <v>4</v>
      </c>
      <c r="B4" s="2" t="s">
        <v>161</v>
      </c>
    </row>
    <row r="5" spans="1:2" x14ac:dyDescent="0.35">
      <c r="A5" s="1" t="s">
        <v>5</v>
      </c>
      <c r="B5" s="2" t="s">
        <v>162</v>
      </c>
    </row>
    <row r="6" spans="1:2" x14ac:dyDescent="0.35">
      <c r="A6" s="1" t="s">
        <v>7</v>
      </c>
      <c r="B6" s="2" t="s">
        <v>163</v>
      </c>
    </row>
    <row r="7" spans="1:2" x14ac:dyDescent="0.35">
      <c r="A7" s="1" t="s">
        <v>8</v>
      </c>
      <c r="B7" s="2" t="s">
        <v>164</v>
      </c>
    </row>
    <row r="8" spans="1:2" x14ac:dyDescent="0.35">
      <c r="A8" s="1" t="s">
        <v>79</v>
      </c>
      <c r="B8" s="2" t="s">
        <v>165</v>
      </c>
    </row>
    <row r="9" spans="1:2" x14ac:dyDescent="0.35">
      <c r="A9" s="1" t="s">
        <v>80</v>
      </c>
      <c r="B9" s="2" t="s">
        <v>166</v>
      </c>
    </row>
    <row r="10" spans="1:2" x14ac:dyDescent="0.35">
      <c r="A10" s="1" t="s">
        <v>81</v>
      </c>
      <c r="B10" s="2" t="s">
        <v>167</v>
      </c>
    </row>
    <row r="11" spans="1:2" x14ac:dyDescent="0.35">
      <c r="A11" s="1" t="s">
        <v>82</v>
      </c>
      <c r="B11" s="2" t="s">
        <v>168</v>
      </c>
    </row>
    <row r="12" spans="1:2" x14ac:dyDescent="0.35">
      <c r="A12" s="1" t="s">
        <v>83</v>
      </c>
      <c r="B12" s="2" t="s">
        <v>169</v>
      </c>
    </row>
    <row r="13" spans="1:2" x14ac:dyDescent="0.35">
      <c r="A13" s="1" t="s">
        <v>84</v>
      </c>
      <c r="B13" s="2" t="s">
        <v>88</v>
      </c>
    </row>
    <row r="14" spans="1:2" x14ac:dyDescent="0.35">
      <c r="A14" s="1" t="s">
        <v>85</v>
      </c>
      <c r="B14" s="2" t="s">
        <v>89</v>
      </c>
    </row>
    <row r="15" spans="1:2" x14ac:dyDescent="0.35">
      <c r="A15" s="1" t="s">
        <v>86</v>
      </c>
      <c r="B15" s="2" t="s">
        <v>170</v>
      </c>
    </row>
    <row r="16" spans="1:2" x14ac:dyDescent="0.35">
      <c r="A16" s="1" t="s">
        <v>87</v>
      </c>
      <c r="B16" s="2" t="s">
        <v>171</v>
      </c>
    </row>
    <row r="17" spans="1:31" x14ac:dyDescent="0.35">
      <c r="A17" s="1" t="s">
        <v>93</v>
      </c>
      <c r="B17" s="2" t="s">
        <v>172</v>
      </c>
    </row>
    <row r="18" spans="1:31" x14ac:dyDescent="0.35">
      <c r="A18" s="1" t="s">
        <v>94</v>
      </c>
      <c r="B18" s="2" t="s">
        <v>173</v>
      </c>
    </row>
    <row r="19" spans="1:31" x14ac:dyDescent="0.35">
      <c r="A19" s="1" t="s">
        <v>95</v>
      </c>
      <c r="B19" s="2" t="s">
        <v>174</v>
      </c>
    </row>
    <row r="20" spans="1:31" x14ac:dyDescent="0.35">
      <c r="A20" s="1" t="s">
        <v>96</v>
      </c>
      <c r="B20" s="2" t="s">
        <v>175</v>
      </c>
    </row>
    <row r="21" spans="1:31" x14ac:dyDescent="0.35">
      <c r="A21" s="1" t="s">
        <v>97</v>
      </c>
      <c r="B21" s="2" t="s">
        <v>176</v>
      </c>
    </row>
    <row r="22" spans="1:31" x14ac:dyDescent="0.35">
      <c r="A22" s="1" t="s">
        <v>98</v>
      </c>
      <c r="B22" s="2" t="s">
        <v>177</v>
      </c>
    </row>
    <row r="23" spans="1:31" x14ac:dyDescent="0.35">
      <c r="A23" s="1" t="s">
        <v>99</v>
      </c>
      <c r="B23" s="2" t="s">
        <v>178</v>
      </c>
    </row>
    <row r="24" spans="1:31" x14ac:dyDescent="0.35">
      <c r="A24" s="1" t="s">
        <v>100</v>
      </c>
      <c r="B24" s="2" t="s">
        <v>179</v>
      </c>
    </row>
    <row r="25" spans="1:31" x14ac:dyDescent="0.35">
      <c r="A25" s="1" t="s">
        <v>101</v>
      </c>
      <c r="B25" s="2" t="s">
        <v>180</v>
      </c>
    </row>
    <row r="26" spans="1:31" x14ac:dyDescent="0.35">
      <c r="A26" s="1" t="s">
        <v>102</v>
      </c>
      <c r="B26" s="2" t="s">
        <v>181</v>
      </c>
    </row>
    <row r="27" spans="1:31" x14ac:dyDescent="0.35">
      <c r="A27" s="1" t="s">
        <v>103</v>
      </c>
      <c r="B27" s="2" t="s">
        <v>106</v>
      </c>
    </row>
    <row r="28" spans="1:31" x14ac:dyDescent="0.35">
      <c r="A28" s="1" t="s">
        <v>104</v>
      </c>
      <c r="B28" s="2" t="s">
        <v>182</v>
      </c>
    </row>
    <row r="29" spans="1:31" x14ac:dyDescent="0.35">
      <c r="A29" s="1" t="s">
        <v>157</v>
      </c>
      <c r="B29" s="2" t="s">
        <v>183</v>
      </c>
    </row>
    <row r="30" spans="1:31" x14ac:dyDescent="0.35">
      <c r="A30" s="1" t="s">
        <v>105</v>
      </c>
      <c r="B30" s="2" t="s">
        <v>184</v>
      </c>
    </row>
    <row r="31" spans="1:31" x14ac:dyDescent="0.35">
      <c r="A31" s="1"/>
      <c r="B31" s="2"/>
    </row>
    <row r="32" spans="1:31" x14ac:dyDescent="0.35">
      <c r="A32" s="1" t="s">
        <v>9</v>
      </c>
      <c r="B32" s="1" t="s">
        <v>0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7</v>
      </c>
      <c r="H32" s="1" t="s">
        <v>8</v>
      </c>
      <c r="I32" s="1" t="s">
        <v>79</v>
      </c>
      <c r="J32" s="1" t="s">
        <v>80</v>
      </c>
      <c r="K32" s="1" t="s">
        <v>81</v>
      </c>
      <c r="L32" s="1" t="s">
        <v>82</v>
      </c>
      <c r="M32" s="1" t="s">
        <v>83</v>
      </c>
      <c r="N32" s="1" t="s">
        <v>84</v>
      </c>
      <c r="O32" s="1" t="s">
        <v>85</v>
      </c>
      <c r="P32" s="1" t="s">
        <v>86</v>
      </c>
      <c r="Q32" s="1" t="s">
        <v>87</v>
      </c>
      <c r="R32" s="1" t="s">
        <v>93</v>
      </c>
      <c r="S32" s="1" t="s">
        <v>94</v>
      </c>
      <c r="T32" s="1" t="s">
        <v>95</v>
      </c>
      <c r="U32" s="1" t="s">
        <v>96</v>
      </c>
      <c r="V32" s="1" t="s">
        <v>97</v>
      </c>
      <c r="W32" s="1" t="s">
        <v>98</v>
      </c>
      <c r="X32" s="1" t="s">
        <v>99</v>
      </c>
      <c r="Y32" s="1" t="s">
        <v>100</v>
      </c>
      <c r="Z32" s="1" t="s">
        <v>101</v>
      </c>
      <c r="AA32" s="1" t="s">
        <v>102</v>
      </c>
      <c r="AB32" s="1" t="s">
        <v>103</v>
      </c>
      <c r="AC32" s="1" t="s">
        <v>104</v>
      </c>
      <c r="AD32" s="1" t="s">
        <v>157</v>
      </c>
      <c r="AE32" s="1" t="s">
        <v>105</v>
      </c>
    </row>
    <row r="33" spans="1:31" x14ac:dyDescent="0.35">
      <c r="A33" s="3" t="s">
        <v>57</v>
      </c>
      <c r="B33" s="13">
        <v>347</v>
      </c>
      <c r="C33" s="13">
        <v>288</v>
      </c>
      <c r="D33" s="13" t="s">
        <v>78</v>
      </c>
      <c r="E33" s="13">
        <v>636</v>
      </c>
      <c r="F33" s="13">
        <v>8228</v>
      </c>
      <c r="G33" s="13">
        <v>4040</v>
      </c>
      <c r="H33" s="13" t="s">
        <v>78</v>
      </c>
      <c r="I33" s="13">
        <v>12269</v>
      </c>
      <c r="J33" s="13">
        <v>8576</v>
      </c>
      <c r="K33" s="13">
        <v>4329</v>
      </c>
      <c r="L33" s="13" t="s">
        <v>78</v>
      </c>
      <c r="M33" s="13">
        <v>12904</v>
      </c>
      <c r="N33" s="10">
        <v>0.43170000000000003</v>
      </c>
      <c r="O33" s="8">
        <v>29892</v>
      </c>
      <c r="P33" s="13">
        <v>876</v>
      </c>
      <c r="Q33" s="13" t="s">
        <v>78</v>
      </c>
      <c r="R33" s="13" t="s">
        <v>78</v>
      </c>
      <c r="S33" s="13">
        <v>876</v>
      </c>
      <c r="T33" s="13">
        <v>295</v>
      </c>
      <c r="U33" s="13" t="s">
        <v>78</v>
      </c>
      <c r="V33" s="13" t="s">
        <v>78</v>
      </c>
      <c r="W33" s="13">
        <v>295</v>
      </c>
      <c r="X33" s="13">
        <v>1336</v>
      </c>
      <c r="Y33" s="13" t="s">
        <v>78</v>
      </c>
      <c r="Z33" s="13" t="s">
        <v>78</v>
      </c>
      <c r="AA33" s="13">
        <v>1336</v>
      </c>
      <c r="AB33" s="10">
        <v>4.4699999999999997E-2</v>
      </c>
      <c r="AC33" s="13">
        <v>165</v>
      </c>
      <c r="AD33" s="13" t="s">
        <v>78</v>
      </c>
      <c r="AE33" s="13">
        <v>165</v>
      </c>
    </row>
    <row r="34" spans="1:31" x14ac:dyDescent="0.35">
      <c r="A34" s="3" t="s">
        <v>58</v>
      </c>
      <c r="B34" s="13">
        <v>371</v>
      </c>
      <c r="C34" s="13">
        <v>290</v>
      </c>
      <c r="D34" s="13" t="s">
        <v>78</v>
      </c>
      <c r="E34" s="13">
        <v>661</v>
      </c>
      <c r="F34" s="13">
        <v>8553</v>
      </c>
      <c r="G34" s="13">
        <v>4030</v>
      </c>
      <c r="H34" s="13" t="s">
        <v>78</v>
      </c>
      <c r="I34" s="13">
        <v>12583</v>
      </c>
      <c r="J34" s="13">
        <v>8924</v>
      </c>
      <c r="K34" s="13">
        <v>4320</v>
      </c>
      <c r="L34" s="13" t="s">
        <v>78</v>
      </c>
      <c r="M34" s="13">
        <v>13244</v>
      </c>
      <c r="N34" s="10">
        <v>0.44310000000000005</v>
      </c>
      <c r="O34" s="8">
        <v>29892</v>
      </c>
      <c r="P34" s="13">
        <v>849</v>
      </c>
      <c r="Q34" s="13" t="s">
        <v>78</v>
      </c>
      <c r="R34" s="13" t="s">
        <v>78</v>
      </c>
      <c r="S34" s="13">
        <v>849</v>
      </c>
      <c r="T34" s="13">
        <v>299</v>
      </c>
      <c r="U34" s="13" t="s">
        <v>78</v>
      </c>
      <c r="V34" s="13" t="s">
        <v>78</v>
      </c>
      <c r="W34" s="13">
        <v>299</v>
      </c>
      <c r="X34" s="13">
        <v>1310</v>
      </c>
      <c r="Y34" s="13" t="s">
        <v>78</v>
      </c>
      <c r="Z34" s="13" t="s">
        <v>78</v>
      </c>
      <c r="AA34" s="13">
        <v>1310</v>
      </c>
      <c r="AB34" s="10">
        <v>4.3799999999999999E-2</v>
      </c>
      <c r="AC34" s="13">
        <v>161</v>
      </c>
      <c r="AD34" s="13" t="s">
        <v>78</v>
      </c>
      <c r="AE34" s="13">
        <v>161</v>
      </c>
    </row>
    <row r="35" spans="1:31" x14ac:dyDescent="0.35">
      <c r="A35" s="3" t="s">
        <v>59</v>
      </c>
      <c r="B35" s="13">
        <v>388</v>
      </c>
      <c r="C35" s="13">
        <v>292</v>
      </c>
      <c r="D35" s="13" t="s">
        <v>78</v>
      </c>
      <c r="E35" s="13">
        <v>680</v>
      </c>
      <c r="F35" s="13">
        <v>10108</v>
      </c>
      <c r="G35" s="13">
        <v>4111</v>
      </c>
      <c r="H35" s="13" t="s">
        <v>78</v>
      </c>
      <c r="I35" s="13">
        <v>14219</v>
      </c>
      <c r="J35" s="13">
        <v>10496</v>
      </c>
      <c r="K35" s="13">
        <v>4403</v>
      </c>
      <c r="L35" s="13" t="s">
        <v>78</v>
      </c>
      <c r="M35" s="13">
        <v>14900</v>
      </c>
      <c r="N35" s="10">
        <v>0.4985</v>
      </c>
      <c r="O35" s="8">
        <v>29892</v>
      </c>
      <c r="P35" s="13">
        <v>814</v>
      </c>
      <c r="Q35" s="13" t="s">
        <v>78</v>
      </c>
      <c r="R35" s="13" t="s">
        <v>78</v>
      </c>
      <c r="S35" s="13">
        <v>814</v>
      </c>
      <c r="T35" s="13">
        <v>295</v>
      </c>
      <c r="U35" s="13" t="s">
        <v>78</v>
      </c>
      <c r="V35" s="13" t="s">
        <v>78</v>
      </c>
      <c r="W35" s="13">
        <v>295</v>
      </c>
      <c r="X35" s="13">
        <v>1267</v>
      </c>
      <c r="Y35" s="13" t="s">
        <v>78</v>
      </c>
      <c r="Z35" s="13" t="s">
        <v>78</v>
      </c>
      <c r="AA35" s="13">
        <v>1267</v>
      </c>
      <c r="AB35" s="10">
        <v>4.24E-2</v>
      </c>
      <c r="AC35" s="13">
        <v>158</v>
      </c>
      <c r="AD35" s="13">
        <v>14</v>
      </c>
      <c r="AE35" s="13">
        <v>173</v>
      </c>
    </row>
    <row r="36" spans="1:31" x14ac:dyDescent="0.35">
      <c r="A36" s="3" t="s">
        <v>60</v>
      </c>
      <c r="B36" s="13">
        <v>410</v>
      </c>
      <c r="C36" s="13">
        <v>280</v>
      </c>
      <c r="D36" s="13" t="s">
        <v>78</v>
      </c>
      <c r="E36" s="13">
        <v>690</v>
      </c>
      <c r="F36" s="13">
        <v>10297</v>
      </c>
      <c r="G36" s="13">
        <v>5018</v>
      </c>
      <c r="H36" s="13" t="s">
        <v>78</v>
      </c>
      <c r="I36" s="13">
        <v>15315</v>
      </c>
      <c r="J36" s="13">
        <v>10707</v>
      </c>
      <c r="K36" s="13">
        <v>5298</v>
      </c>
      <c r="L36" s="13" t="s">
        <v>78</v>
      </c>
      <c r="M36" s="13">
        <v>16005</v>
      </c>
      <c r="N36" s="10">
        <v>0.53539999999999999</v>
      </c>
      <c r="O36" s="8">
        <v>29892</v>
      </c>
      <c r="P36" s="13">
        <v>813</v>
      </c>
      <c r="Q36" s="13" t="s">
        <v>78</v>
      </c>
      <c r="R36" s="13" t="s">
        <v>78</v>
      </c>
      <c r="S36" s="13">
        <v>813</v>
      </c>
      <c r="T36" s="13">
        <v>296</v>
      </c>
      <c r="U36" s="13" t="s">
        <v>78</v>
      </c>
      <c r="V36" s="13" t="s">
        <v>78</v>
      </c>
      <c r="W36" s="13">
        <v>296</v>
      </c>
      <c r="X36" s="13">
        <v>1266</v>
      </c>
      <c r="Y36" s="13" t="s">
        <v>78</v>
      </c>
      <c r="Z36" s="13" t="s">
        <v>78</v>
      </c>
      <c r="AA36" s="13">
        <v>1266</v>
      </c>
      <c r="AB36" s="10">
        <v>4.24E-2</v>
      </c>
      <c r="AC36" s="13">
        <v>157</v>
      </c>
      <c r="AD36" s="13">
        <v>16</v>
      </c>
      <c r="AE36" s="13">
        <v>173</v>
      </c>
    </row>
    <row r="37" spans="1:31" x14ac:dyDescent="0.35">
      <c r="A37" s="3" t="s">
        <v>61</v>
      </c>
      <c r="B37" s="13">
        <v>432</v>
      </c>
      <c r="C37" s="13">
        <v>284</v>
      </c>
      <c r="D37" s="13" t="s">
        <v>78</v>
      </c>
      <c r="E37" s="13">
        <v>716</v>
      </c>
      <c r="F37" s="13">
        <v>10941</v>
      </c>
      <c r="G37" s="13">
        <v>5469</v>
      </c>
      <c r="H37" s="13" t="s">
        <v>78</v>
      </c>
      <c r="I37" s="13">
        <v>16410</v>
      </c>
      <c r="J37" s="13">
        <v>11372</v>
      </c>
      <c r="K37" s="13">
        <v>5753</v>
      </c>
      <c r="L37" s="13" t="s">
        <v>78</v>
      </c>
      <c r="M37" s="13">
        <v>17126</v>
      </c>
      <c r="N37" s="10">
        <v>0.56140000000000001</v>
      </c>
      <c r="O37" s="8">
        <v>30506</v>
      </c>
      <c r="P37" s="13">
        <v>817</v>
      </c>
      <c r="Q37" s="13" t="s">
        <v>78</v>
      </c>
      <c r="R37" s="13">
        <v>337</v>
      </c>
      <c r="S37" s="13">
        <v>1154</v>
      </c>
      <c r="T37" s="13">
        <v>297</v>
      </c>
      <c r="U37" s="13">
        <v>3</v>
      </c>
      <c r="V37" s="13" t="s">
        <v>78</v>
      </c>
      <c r="W37" s="13">
        <v>299</v>
      </c>
      <c r="X37" s="13">
        <v>1271</v>
      </c>
      <c r="Y37" s="13">
        <v>3</v>
      </c>
      <c r="Z37" s="13">
        <v>337</v>
      </c>
      <c r="AA37" s="13">
        <v>1611</v>
      </c>
      <c r="AB37" s="10">
        <v>5.28E-2</v>
      </c>
      <c r="AC37" s="13">
        <v>158</v>
      </c>
      <c r="AD37" s="13">
        <v>17</v>
      </c>
      <c r="AE37" s="13">
        <v>174</v>
      </c>
    </row>
    <row r="38" spans="1:31" x14ac:dyDescent="0.35">
      <c r="A38" s="3" t="s">
        <v>62</v>
      </c>
      <c r="B38" s="13">
        <v>463</v>
      </c>
      <c r="C38" s="13">
        <v>287</v>
      </c>
      <c r="D38" s="13" t="s">
        <v>78</v>
      </c>
      <c r="E38" s="13">
        <v>750</v>
      </c>
      <c r="F38" s="13">
        <v>11250</v>
      </c>
      <c r="G38" s="13">
        <v>5638</v>
      </c>
      <c r="H38" s="13" t="s">
        <v>78</v>
      </c>
      <c r="I38" s="13">
        <v>16888</v>
      </c>
      <c r="J38" s="13">
        <v>11713</v>
      </c>
      <c r="K38" s="13">
        <v>5925</v>
      </c>
      <c r="L38" s="13" t="s">
        <v>78</v>
      </c>
      <c r="M38" s="13">
        <v>17638</v>
      </c>
      <c r="N38" s="10">
        <v>0.57820000000000005</v>
      </c>
      <c r="O38" s="8">
        <v>30506</v>
      </c>
      <c r="P38" s="13">
        <v>820</v>
      </c>
      <c r="Q38" s="13" t="s">
        <v>78</v>
      </c>
      <c r="R38" s="13">
        <v>657</v>
      </c>
      <c r="S38" s="13">
        <v>1477</v>
      </c>
      <c r="T38" s="13">
        <v>301</v>
      </c>
      <c r="U38" s="13">
        <v>4</v>
      </c>
      <c r="V38" s="13" t="s">
        <v>78</v>
      </c>
      <c r="W38" s="13">
        <v>305</v>
      </c>
      <c r="X38" s="13">
        <v>1280</v>
      </c>
      <c r="Y38" s="13">
        <v>4</v>
      </c>
      <c r="Z38" s="13">
        <v>657</v>
      </c>
      <c r="AA38" s="13">
        <v>1941</v>
      </c>
      <c r="AB38" s="10">
        <v>6.3600000000000004E-2</v>
      </c>
      <c r="AC38" s="13">
        <v>159</v>
      </c>
      <c r="AD38" s="13">
        <v>17</v>
      </c>
      <c r="AE38" s="13">
        <v>176</v>
      </c>
    </row>
    <row r="39" spans="1:31" x14ac:dyDescent="0.35">
      <c r="A39" s="3" t="s">
        <v>63</v>
      </c>
      <c r="B39" s="13">
        <v>486</v>
      </c>
      <c r="C39" s="13">
        <v>293</v>
      </c>
      <c r="D39" s="13" t="s">
        <v>78</v>
      </c>
      <c r="E39" s="13">
        <v>779</v>
      </c>
      <c r="F39" s="13">
        <v>12351</v>
      </c>
      <c r="G39" s="13">
        <v>6058</v>
      </c>
      <c r="H39" s="13" t="s">
        <v>78</v>
      </c>
      <c r="I39" s="13">
        <v>18409</v>
      </c>
      <c r="J39" s="13">
        <v>12838</v>
      </c>
      <c r="K39" s="13">
        <v>6350</v>
      </c>
      <c r="L39" s="13" t="s">
        <v>78</v>
      </c>
      <c r="M39" s="13">
        <v>19188</v>
      </c>
      <c r="N39" s="10">
        <v>0.629</v>
      </c>
      <c r="O39" s="8">
        <v>30506</v>
      </c>
      <c r="P39" s="13">
        <v>817</v>
      </c>
      <c r="Q39" s="13" t="s">
        <v>78</v>
      </c>
      <c r="R39" s="13">
        <v>983</v>
      </c>
      <c r="S39" s="13">
        <v>1800</v>
      </c>
      <c r="T39" s="13">
        <v>302</v>
      </c>
      <c r="U39" s="13">
        <v>4</v>
      </c>
      <c r="V39" s="13" t="s">
        <v>78</v>
      </c>
      <c r="W39" s="13">
        <v>307</v>
      </c>
      <c r="X39" s="13">
        <v>1279</v>
      </c>
      <c r="Y39" s="13">
        <v>4</v>
      </c>
      <c r="Z39" s="13">
        <v>983</v>
      </c>
      <c r="AA39" s="13">
        <v>2266</v>
      </c>
      <c r="AB39" s="10">
        <v>7.4299999999999991E-2</v>
      </c>
      <c r="AC39" s="13">
        <v>160</v>
      </c>
      <c r="AD39" s="13">
        <v>17</v>
      </c>
      <c r="AE39" s="13">
        <v>176</v>
      </c>
    </row>
    <row r="40" spans="1:31" x14ac:dyDescent="0.35">
      <c r="A40" s="3" t="s">
        <v>64</v>
      </c>
      <c r="B40" s="13">
        <v>505</v>
      </c>
      <c r="C40" s="13">
        <v>295</v>
      </c>
      <c r="D40" s="13" t="s">
        <v>78</v>
      </c>
      <c r="E40" s="13">
        <v>800</v>
      </c>
      <c r="F40" s="13">
        <v>12822</v>
      </c>
      <c r="G40" s="13">
        <v>6407</v>
      </c>
      <c r="H40" s="13" t="s">
        <v>78</v>
      </c>
      <c r="I40" s="13">
        <v>19229</v>
      </c>
      <c r="J40" s="13">
        <v>13327</v>
      </c>
      <c r="K40" s="13">
        <v>6702</v>
      </c>
      <c r="L40" s="13" t="s">
        <v>78</v>
      </c>
      <c r="M40" s="13">
        <v>20029</v>
      </c>
      <c r="N40" s="10">
        <v>0.65659999999999996</v>
      </c>
      <c r="O40" s="8">
        <v>30506</v>
      </c>
      <c r="P40" s="13">
        <v>825</v>
      </c>
      <c r="Q40" s="13" t="s">
        <v>78</v>
      </c>
      <c r="R40" s="13">
        <v>1100</v>
      </c>
      <c r="S40" s="13">
        <v>1925</v>
      </c>
      <c r="T40" s="13">
        <v>305</v>
      </c>
      <c r="U40" s="13">
        <v>5</v>
      </c>
      <c r="V40" s="13" t="s">
        <v>78</v>
      </c>
      <c r="W40" s="13">
        <v>309</v>
      </c>
      <c r="X40" s="13">
        <v>1289</v>
      </c>
      <c r="Y40" s="13">
        <v>5</v>
      </c>
      <c r="Z40" s="13">
        <v>1100</v>
      </c>
      <c r="AA40" s="13">
        <v>2394</v>
      </c>
      <c r="AB40" s="10">
        <v>7.85E-2</v>
      </c>
      <c r="AC40" s="13">
        <v>160</v>
      </c>
      <c r="AD40" s="13">
        <v>16</v>
      </c>
      <c r="AE40" s="13">
        <v>176</v>
      </c>
    </row>
    <row r="41" spans="1:31" x14ac:dyDescent="0.35">
      <c r="A41" s="3" t="s">
        <v>65</v>
      </c>
      <c r="B41" s="13">
        <v>525</v>
      </c>
      <c r="C41" s="13">
        <v>303</v>
      </c>
      <c r="D41" s="13" t="s">
        <v>78</v>
      </c>
      <c r="E41" s="13">
        <v>828</v>
      </c>
      <c r="F41" s="13">
        <v>13172</v>
      </c>
      <c r="G41" s="13">
        <v>6616</v>
      </c>
      <c r="H41" s="13" t="s">
        <v>78</v>
      </c>
      <c r="I41" s="13">
        <v>19788</v>
      </c>
      <c r="J41" s="13">
        <v>13697</v>
      </c>
      <c r="K41" s="13">
        <v>6919</v>
      </c>
      <c r="L41" s="13" t="s">
        <v>78</v>
      </c>
      <c r="M41" s="13">
        <v>20616</v>
      </c>
      <c r="N41" s="10">
        <v>0.66849999999999998</v>
      </c>
      <c r="O41" s="8">
        <v>30841</v>
      </c>
      <c r="P41" s="13">
        <v>819</v>
      </c>
      <c r="Q41" s="13" t="s">
        <v>78</v>
      </c>
      <c r="R41" s="13">
        <v>1370</v>
      </c>
      <c r="S41" s="13">
        <v>2188</v>
      </c>
      <c r="T41" s="13">
        <v>357</v>
      </c>
      <c r="U41" s="13">
        <v>5</v>
      </c>
      <c r="V41" s="13" t="s">
        <v>78</v>
      </c>
      <c r="W41" s="13">
        <v>362</v>
      </c>
      <c r="X41" s="13">
        <v>1335</v>
      </c>
      <c r="Y41" s="13">
        <v>5</v>
      </c>
      <c r="Z41" s="13">
        <v>1370</v>
      </c>
      <c r="AA41" s="13">
        <v>2711</v>
      </c>
      <c r="AB41" s="10">
        <v>8.7899999999999992E-2</v>
      </c>
      <c r="AC41" s="13">
        <v>160</v>
      </c>
      <c r="AD41" s="13">
        <v>16</v>
      </c>
      <c r="AE41" s="13">
        <v>176</v>
      </c>
    </row>
    <row r="42" spans="1:31" x14ac:dyDescent="0.35">
      <c r="A42" s="3" t="s">
        <v>66</v>
      </c>
      <c r="B42" s="13">
        <v>553</v>
      </c>
      <c r="C42" s="13">
        <v>315</v>
      </c>
      <c r="D42" s="13" t="s">
        <v>78</v>
      </c>
      <c r="E42" s="13">
        <v>868</v>
      </c>
      <c r="F42" s="13">
        <v>13658</v>
      </c>
      <c r="G42" s="13">
        <v>6886</v>
      </c>
      <c r="H42" s="13" t="s">
        <v>78</v>
      </c>
      <c r="I42" s="13">
        <v>20544</v>
      </c>
      <c r="J42" s="13">
        <v>14211</v>
      </c>
      <c r="K42" s="13">
        <v>7201</v>
      </c>
      <c r="L42" s="13" t="s">
        <v>78</v>
      </c>
      <c r="M42" s="13">
        <v>21412</v>
      </c>
      <c r="N42" s="10">
        <v>0.69430000000000003</v>
      </c>
      <c r="O42" s="8">
        <v>30841</v>
      </c>
      <c r="P42" s="13">
        <v>806</v>
      </c>
      <c r="Q42" s="13" t="s">
        <v>78</v>
      </c>
      <c r="R42" s="13">
        <v>1426</v>
      </c>
      <c r="S42" s="13">
        <v>2233</v>
      </c>
      <c r="T42" s="13">
        <v>361</v>
      </c>
      <c r="U42" s="13">
        <v>6</v>
      </c>
      <c r="V42" s="13" t="s">
        <v>78</v>
      </c>
      <c r="W42" s="13">
        <v>367</v>
      </c>
      <c r="X42" s="13">
        <v>1329</v>
      </c>
      <c r="Y42" s="13">
        <v>6</v>
      </c>
      <c r="Z42" s="13">
        <v>1426</v>
      </c>
      <c r="AA42" s="13">
        <v>2762</v>
      </c>
      <c r="AB42" s="10">
        <v>8.9499999999999996E-2</v>
      </c>
      <c r="AC42" s="13">
        <v>162</v>
      </c>
      <c r="AD42" s="13">
        <v>16</v>
      </c>
      <c r="AE42" s="13">
        <v>177</v>
      </c>
    </row>
    <row r="43" spans="1:31" x14ac:dyDescent="0.35">
      <c r="A43" s="3" t="s">
        <v>67</v>
      </c>
      <c r="B43" s="13">
        <v>564</v>
      </c>
      <c r="C43" s="13">
        <v>315</v>
      </c>
      <c r="D43" s="13">
        <v>4</v>
      </c>
      <c r="E43" s="13">
        <v>883</v>
      </c>
      <c r="F43" s="13">
        <v>14064</v>
      </c>
      <c r="G43" s="13">
        <v>7089</v>
      </c>
      <c r="H43" s="13">
        <v>257</v>
      </c>
      <c r="I43" s="13">
        <v>21410</v>
      </c>
      <c r="J43" s="13">
        <v>14629</v>
      </c>
      <c r="K43" s="13">
        <v>7404</v>
      </c>
      <c r="L43" s="13">
        <v>261</v>
      </c>
      <c r="M43" s="13">
        <v>22294</v>
      </c>
      <c r="N43" s="10">
        <v>0.7229000000000001</v>
      </c>
      <c r="O43" s="8">
        <v>30841</v>
      </c>
      <c r="P43" s="13">
        <v>791</v>
      </c>
      <c r="Q43" s="13" t="s">
        <v>78</v>
      </c>
      <c r="R43" s="13">
        <v>1510</v>
      </c>
      <c r="S43" s="13">
        <v>2301</v>
      </c>
      <c r="T43" s="13">
        <v>362</v>
      </c>
      <c r="U43" s="13">
        <v>6</v>
      </c>
      <c r="V43" s="13">
        <v>4</v>
      </c>
      <c r="W43" s="13">
        <v>373</v>
      </c>
      <c r="X43" s="13">
        <v>1314</v>
      </c>
      <c r="Y43" s="13">
        <v>6</v>
      </c>
      <c r="Z43" s="13">
        <v>1514</v>
      </c>
      <c r="AA43" s="13">
        <v>2834</v>
      </c>
      <c r="AB43" s="10">
        <v>9.1899999999999996E-2</v>
      </c>
      <c r="AC43" s="13">
        <v>160</v>
      </c>
      <c r="AD43" s="13">
        <v>15</v>
      </c>
      <c r="AE43" s="13">
        <v>176</v>
      </c>
    </row>
    <row r="44" spans="1:31" x14ac:dyDescent="0.35">
      <c r="A44" s="3" t="s">
        <v>68</v>
      </c>
      <c r="B44" s="13">
        <v>582</v>
      </c>
      <c r="C44" s="13">
        <v>329</v>
      </c>
      <c r="D44" s="13">
        <v>11</v>
      </c>
      <c r="E44" s="13">
        <v>922</v>
      </c>
      <c r="F44" s="13">
        <v>13873</v>
      </c>
      <c r="G44" s="13">
        <v>7596</v>
      </c>
      <c r="H44" s="13">
        <v>424</v>
      </c>
      <c r="I44" s="13">
        <v>21894</v>
      </c>
      <c r="J44" s="13">
        <v>14456</v>
      </c>
      <c r="K44" s="13">
        <v>7925</v>
      </c>
      <c r="L44" s="13">
        <v>435</v>
      </c>
      <c r="M44" s="13">
        <v>22816</v>
      </c>
      <c r="N44" s="10">
        <v>0.73980000000000001</v>
      </c>
      <c r="O44" s="8">
        <v>30841</v>
      </c>
      <c r="P44" s="13">
        <v>775</v>
      </c>
      <c r="Q44" s="13" t="s">
        <v>78</v>
      </c>
      <c r="R44" s="13">
        <v>1681</v>
      </c>
      <c r="S44" s="13">
        <v>2456</v>
      </c>
      <c r="T44" s="13">
        <v>364</v>
      </c>
      <c r="U44" s="13">
        <v>7</v>
      </c>
      <c r="V44" s="13">
        <v>4</v>
      </c>
      <c r="W44" s="13">
        <v>375</v>
      </c>
      <c r="X44" s="13">
        <v>1299</v>
      </c>
      <c r="Y44" s="13">
        <v>7</v>
      </c>
      <c r="Z44" s="13">
        <v>1685</v>
      </c>
      <c r="AA44" s="13">
        <v>2991</v>
      </c>
      <c r="AB44" s="10">
        <v>9.6999999999999989E-2</v>
      </c>
      <c r="AC44" s="13">
        <v>160</v>
      </c>
      <c r="AD44" s="13">
        <v>15</v>
      </c>
      <c r="AE44" s="13">
        <v>175</v>
      </c>
    </row>
    <row r="45" spans="1:31" x14ac:dyDescent="0.35">
      <c r="A45" s="3" t="s">
        <v>69</v>
      </c>
      <c r="B45" s="13">
        <v>609</v>
      </c>
      <c r="C45" s="13">
        <v>310</v>
      </c>
      <c r="D45" s="13">
        <v>19</v>
      </c>
      <c r="E45" s="13">
        <v>938</v>
      </c>
      <c r="F45" s="13">
        <v>14021</v>
      </c>
      <c r="G45" s="13">
        <v>8055</v>
      </c>
      <c r="H45" s="13">
        <v>502</v>
      </c>
      <c r="I45" s="13">
        <v>22578</v>
      </c>
      <c r="J45" s="13">
        <v>14630</v>
      </c>
      <c r="K45" s="13">
        <v>8365</v>
      </c>
      <c r="L45" s="13">
        <v>521</v>
      </c>
      <c r="M45" s="13">
        <v>23516</v>
      </c>
      <c r="N45" s="10">
        <v>0.75430000000000008</v>
      </c>
      <c r="O45" s="8">
        <v>31177</v>
      </c>
      <c r="P45" s="13">
        <v>762</v>
      </c>
      <c r="Q45" s="13" t="s">
        <v>78</v>
      </c>
      <c r="R45" s="13">
        <v>1790</v>
      </c>
      <c r="S45" s="13">
        <v>2552</v>
      </c>
      <c r="T45" s="13">
        <v>368</v>
      </c>
      <c r="U45" s="13">
        <v>8</v>
      </c>
      <c r="V45" s="13">
        <v>6</v>
      </c>
      <c r="W45" s="13">
        <v>381</v>
      </c>
      <c r="X45" s="13">
        <v>1290</v>
      </c>
      <c r="Y45" s="13">
        <v>8</v>
      </c>
      <c r="Z45" s="13">
        <v>1796</v>
      </c>
      <c r="AA45" s="13">
        <v>3093</v>
      </c>
      <c r="AB45" s="10">
        <v>9.9199999999999997E-2</v>
      </c>
      <c r="AC45" s="13">
        <v>160</v>
      </c>
      <c r="AD45" s="13">
        <v>14</v>
      </c>
      <c r="AE45" s="13">
        <v>175</v>
      </c>
    </row>
    <row r="46" spans="1:31" x14ac:dyDescent="0.35">
      <c r="A46" s="3" t="s">
        <v>70</v>
      </c>
      <c r="B46" s="13">
        <v>632</v>
      </c>
      <c r="C46" s="13">
        <v>321</v>
      </c>
      <c r="D46" s="13">
        <v>24</v>
      </c>
      <c r="E46" s="13">
        <v>978</v>
      </c>
      <c r="F46" s="13">
        <v>13656</v>
      </c>
      <c r="G46" s="13">
        <v>8312</v>
      </c>
      <c r="H46" s="13">
        <v>588</v>
      </c>
      <c r="I46" s="13">
        <v>22556</v>
      </c>
      <c r="J46" s="13">
        <v>14288</v>
      </c>
      <c r="K46" s="13">
        <v>8634</v>
      </c>
      <c r="L46" s="13">
        <v>612</v>
      </c>
      <c r="M46" s="13">
        <v>23534</v>
      </c>
      <c r="N46" s="10">
        <v>0.7548999999999999</v>
      </c>
      <c r="O46" s="8">
        <v>31177</v>
      </c>
      <c r="P46" s="13">
        <v>753</v>
      </c>
      <c r="Q46" s="13" t="s">
        <v>78</v>
      </c>
      <c r="R46" s="13">
        <v>1963</v>
      </c>
      <c r="S46" s="13">
        <v>2716</v>
      </c>
      <c r="T46" s="13">
        <v>373</v>
      </c>
      <c r="U46" s="13">
        <v>8</v>
      </c>
      <c r="V46" s="13">
        <v>6</v>
      </c>
      <c r="W46" s="13">
        <v>388</v>
      </c>
      <c r="X46" s="13">
        <v>1290</v>
      </c>
      <c r="Y46" s="13">
        <v>8</v>
      </c>
      <c r="Z46" s="13">
        <v>1969</v>
      </c>
      <c r="AA46" s="13">
        <v>3268</v>
      </c>
      <c r="AB46" s="10">
        <v>0.1048</v>
      </c>
      <c r="AC46" s="13">
        <v>164</v>
      </c>
      <c r="AD46" s="13">
        <v>14</v>
      </c>
      <c r="AE46" s="13">
        <v>178</v>
      </c>
    </row>
    <row r="47" spans="1:31" x14ac:dyDescent="0.35">
      <c r="A47" s="3" t="s">
        <v>71</v>
      </c>
      <c r="B47" s="13">
        <v>628</v>
      </c>
      <c r="C47" s="13">
        <v>333</v>
      </c>
      <c r="D47" s="13">
        <v>26</v>
      </c>
      <c r="E47" s="13">
        <v>987</v>
      </c>
      <c r="F47" s="13">
        <v>14611</v>
      </c>
      <c r="G47" s="13">
        <v>8876</v>
      </c>
      <c r="H47" s="13">
        <v>603</v>
      </c>
      <c r="I47" s="13">
        <v>24090</v>
      </c>
      <c r="J47" s="13">
        <v>15239</v>
      </c>
      <c r="K47" s="13">
        <v>9209</v>
      </c>
      <c r="L47" s="13">
        <v>629</v>
      </c>
      <c r="M47" s="13">
        <v>25077</v>
      </c>
      <c r="N47" s="10">
        <v>0.8044</v>
      </c>
      <c r="O47" s="8">
        <v>31177</v>
      </c>
      <c r="P47" s="13">
        <v>735</v>
      </c>
      <c r="Q47" s="13" t="s">
        <v>78</v>
      </c>
      <c r="R47" s="13">
        <v>2109</v>
      </c>
      <c r="S47" s="13">
        <v>2844</v>
      </c>
      <c r="T47" s="13">
        <v>371</v>
      </c>
      <c r="U47" s="13">
        <v>9</v>
      </c>
      <c r="V47" s="13">
        <v>7</v>
      </c>
      <c r="W47" s="13">
        <v>387</v>
      </c>
      <c r="X47" s="13">
        <v>1269</v>
      </c>
      <c r="Y47" s="13">
        <v>9</v>
      </c>
      <c r="Z47" s="13">
        <v>2116</v>
      </c>
      <c r="AA47" s="13">
        <v>3394</v>
      </c>
      <c r="AB47" s="10">
        <v>0.10890000000000001</v>
      </c>
      <c r="AC47" s="13">
        <v>164</v>
      </c>
      <c r="AD47" s="13">
        <v>14</v>
      </c>
      <c r="AE47" s="13">
        <v>177</v>
      </c>
    </row>
    <row r="48" spans="1:31" x14ac:dyDescent="0.35">
      <c r="A48" s="3" t="s">
        <v>72</v>
      </c>
      <c r="B48" s="13">
        <v>642</v>
      </c>
      <c r="C48" s="13">
        <v>348</v>
      </c>
      <c r="D48" s="13">
        <v>21</v>
      </c>
      <c r="E48" s="13">
        <v>1011</v>
      </c>
      <c r="F48" s="13">
        <v>14630</v>
      </c>
      <c r="G48" s="13">
        <v>9086</v>
      </c>
      <c r="H48" s="13">
        <v>583</v>
      </c>
      <c r="I48" s="13">
        <v>24300</v>
      </c>
      <c r="J48" s="13">
        <v>15272</v>
      </c>
      <c r="K48" s="13">
        <v>9434</v>
      </c>
      <c r="L48" s="13">
        <v>604</v>
      </c>
      <c r="M48" s="13">
        <v>25311</v>
      </c>
      <c r="N48" s="10">
        <v>0.81180000000000008</v>
      </c>
      <c r="O48" s="8">
        <v>31177</v>
      </c>
      <c r="P48" s="13">
        <v>707</v>
      </c>
      <c r="Q48" s="13" t="s">
        <v>78</v>
      </c>
      <c r="R48" s="13">
        <v>2264</v>
      </c>
      <c r="S48" s="13">
        <v>2971</v>
      </c>
      <c r="T48" s="13">
        <v>369</v>
      </c>
      <c r="U48" s="13">
        <v>11</v>
      </c>
      <c r="V48" s="13">
        <v>7</v>
      </c>
      <c r="W48" s="13">
        <v>387</v>
      </c>
      <c r="X48" s="13">
        <v>1234</v>
      </c>
      <c r="Y48" s="13">
        <v>11</v>
      </c>
      <c r="Z48" s="13">
        <v>2271</v>
      </c>
      <c r="AA48" s="13">
        <v>3516</v>
      </c>
      <c r="AB48" s="10">
        <v>0.1128</v>
      </c>
      <c r="AC48" s="13">
        <v>158</v>
      </c>
      <c r="AD48" s="13">
        <v>15</v>
      </c>
      <c r="AE48" s="13">
        <v>174</v>
      </c>
    </row>
    <row r="49" spans="1:31" x14ac:dyDescent="0.35">
      <c r="A49" s="3" t="s">
        <v>73</v>
      </c>
      <c r="B49" s="13">
        <v>660</v>
      </c>
      <c r="C49" s="13">
        <v>361</v>
      </c>
      <c r="D49" s="13">
        <v>16</v>
      </c>
      <c r="E49" s="13">
        <v>1037</v>
      </c>
      <c r="F49" s="13">
        <v>14919</v>
      </c>
      <c r="G49" s="13">
        <v>9817</v>
      </c>
      <c r="H49" s="13">
        <v>1274</v>
      </c>
      <c r="I49" s="13">
        <v>26009</v>
      </c>
      <c r="J49" s="13">
        <v>15579</v>
      </c>
      <c r="K49" s="13">
        <v>10178</v>
      </c>
      <c r="L49" s="13">
        <v>1290</v>
      </c>
      <c r="M49" s="13">
        <v>27046</v>
      </c>
      <c r="N49" s="10">
        <v>0.85819999999999996</v>
      </c>
      <c r="O49" s="8">
        <v>31514</v>
      </c>
      <c r="P49" s="13">
        <v>705</v>
      </c>
      <c r="Q49" s="13" t="s">
        <v>78</v>
      </c>
      <c r="R49" s="13">
        <v>2193</v>
      </c>
      <c r="S49" s="13">
        <v>2898</v>
      </c>
      <c r="T49" s="13">
        <v>372</v>
      </c>
      <c r="U49" s="13">
        <v>12</v>
      </c>
      <c r="V49" s="13">
        <v>8</v>
      </c>
      <c r="W49" s="13">
        <v>391</v>
      </c>
      <c r="X49" s="13">
        <v>1232</v>
      </c>
      <c r="Y49" s="13">
        <v>12</v>
      </c>
      <c r="Z49" s="13">
        <v>2201</v>
      </c>
      <c r="AA49" s="13">
        <v>3445</v>
      </c>
      <c r="AB49" s="10">
        <v>0.10929999999999999</v>
      </c>
      <c r="AC49" s="13">
        <v>155</v>
      </c>
      <c r="AD49" s="13">
        <v>30</v>
      </c>
      <c r="AE49" s="13">
        <v>185</v>
      </c>
    </row>
    <row r="50" spans="1:31" x14ac:dyDescent="0.35">
      <c r="A50" s="3" t="s">
        <v>10</v>
      </c>
      <c r="B50" s="13">
        <v>684</v>
      </c>
      <c r="C50" s="13">
        <v>376</v>
      </c>
      <c r="D50" s="13">
        <v>18</v>
      </c>
      <c r="E50" s="13">
        <v>1078</v>
      </c>
      <c r="F50" s="13">
        <v>15216</v>
      </c>
      <c r="G50" s="13">
        <v>10019</v>
      </c>
      <c r="H50" s="13">
        <v>1566</v>
      </c>
      <c r="I50" s="13">
        <v>26801</v>
      </c>
      <c r="J50" s="13">
        <v>15900</v>
      </c>
      <c r="K50" s="13">
        <v>10396</v>
      </c>
      <c r="L50" s="13">
        <v>1584</v>
      </c>
      <c r="M50" s="13">
        <v>27879</v>
      </c>
      <c r="N50" s="10">
        <v>0.88470000000000004</v>
      </c>
      <c r="O50" s="8">
        <v>31514</v>
      </c>
      <c r="P50" s="13">
        <v>706</v>
      </c>
      <c r="Q50" s="13" t="s">
        <v>78</v>
      </c>
      <c r="R50" s="13">
        <v>2424</v>
      </c>
      <c r="S50" s="13">
        <v>3131</v>
      </c>
      <c r="T50" s="13">
        <v>377</v>
      </c>
      <c r="U50" s="13">
        <v>13</v>
      </c>
      <c r="V50" s="13">
        <v>8</v>
      </c>
      <c r="W50" s="13">
        <v>398</v>
      </c>
      <c r="X50" s="13">
        <v>1237</v>
      </c>
      <c r="Y50" s="13">
        <v>13</v>
      </c>
      <c r="Z50" s="13">
        <v>2433</v>
      </c>
      <c r="AA50" s="13">
        <v>3683</v>
      </c>
      <c r="AB50" s="10">
        <v>0.11689999999999999</v>
      </c>
      <c r="AC50" s="13">
        <v>154</v>
      </c>
      <c r="AD50" s="13">
        <v>34</v>
      </c>
      <c r="AE50" s="13">
        <v>188</v>
      </c>
    </row>
    <row r="51" spans="1:31" x14ac:dyDescent="0.35">
      <c r="A51" s="3" t="s">
        <v>11</v>
      </c>
      <c r="B51" s="13">
        <v>704</v>
      </c>
      <c r="C51" s="13">
        <v>401</v>
      </c>
      <c r="D51" s="13">
        <v>21</v>
      </c>
      <c r="E51" s="13">
        <v>1126</v>
      </c>
      <c r="F51" s="13">
        <v>16036</v>
      </c>
      <c r="G51" s="13">
        <v>10273</v>
      </c>
      <c r="H51" s="13">
        <v>3068</v>
      </c>
      <c r="I51" s="13">
        <v>29377</v>
      </c>
      <c r="J51" s="13">
        <v>16740</v>
      </c>
      <c r="K51" s="13">
        <v>10674</v>
      </c>
      <c r="L51" s="13">
        <v>3089</v>
      </c>
      <c r="M51" s="13">
        <v>30503</v>
      </c>
      <c r="N51" s="10">
        <v>0.96790000000000009</v>
      </c>
      <c r="O51" s="8">
        <v>31514</v>
      </c>
      <c r="P51" s="13">
        <v>702</v>
      </c>
      <c r="Q51" s="13" t="s">
        <v>78</v>
      </c>
      <c r="R51" s="13">
        <v>2455</v>
      </c>
      <c r="S51" s="13">
        <v>3157</v>
      </c>
      <c r="T51" s="13">
        <v>375</v>
      </c>
      <c r="U51" s="13">
        <v>15</v>
      </c>
      <c r="V51" s="13">
        <v>9</v>
      </c>
      <c r="W51" s="13">
        <v>399</v>
      </c>
      <c r="X51" s="13">
        <v>1227</v>
      </c>
      <c r="Y51" s="13">
        <v>15</v>
      </c>
      <c r="Z51" s="13">
        <v>2464</v>
      </c>
      <c r="AA51" s="13">
        <v>3706</v>
      </c>
      <c r="AB51" s="10">
        <v>0.1176</v>
      </c>
      <c r="AC51" s="13">
        <v>150</v>
      </c>
      <c r="AD51" s="13">
        <v>34</v>
      </c>
      <c r="AE51" s="13">
        <v>184</v>
      </c>
    </row>
    <row r="52" spans="1:31" x14ac:dyDescent="0.35">
      <c r="A52" s="3" t="s">
        <v>12</v>
      </c>
      <c r="B52" s="13">
        <v>762</v>
      </c>
      <c r="C52" s="13">
        <v>425</v>
      </c>
      <c r="D52" s="13">
        <v>42</v>
      </c>
      <c r="E52" s="13">
        <v>1229</v>
      </c>
      <c r="F52" s="13">
        <v>16128</v>
      </c>
      <c r="G52" s="13">
        <v>10364</v>
      </c>
      <c r="H52" s="13">
        <v>4261</v>
      </c>
      <c r="I52" s="13">
        <v>30753</v>
      </c>
      <c r="J52" s="13">
        <v>16890</v>
      </c>
      <c r="K52" s="13">
        <v>10789</v>
      </c>
      <c r="L52" s="13">
        <v>4303</v>
      </c>
      <c r="M52" s="13">
        <v>31982</v>
      </c>
      <c r="N52" s="10">
        <v>1.0148999999999999</v>
      </c>
      <c r="O52" s="8">
        <v>31514</v>
      </c>
      <c r="P52" s="13">
        <v>708</v>
      </c>
      <c r="Q52" s="13" t="s">
        <v>78</v>
      </c>
      <c r="R52" s="13">
        <v>2492</v>
      </c>
      <c r="S52" s="13">
        <v>3201</v>
      </c>
      <c r="T52" s="13">
        <v>377</v>
      </c>
      <c r="U52" s="13">
        <v>17</v>
      </c>
      <c r="V52" s="13">
        <v>9</v>
      </c>
      <c r="W52" s="13">
        <v>403</v>
      </c>
      <c r="X52" s="13">
        <v>1231</v>
      </c>
      <c r="Y52" s="13">
        <v>17</v>
      </c>
      <c r="Z52" s="13">
        <v>2501</v>
      </c>
      <c r="AA52" s="13">
        <v>3749</v>
      </c>
      <c r="AB52" s="10">
        <v>0.11900000000000001</v>
      </c>
      <c r="AC52" s="13">
        <v>146</v>
      </c>
      <c r="AD52" s="13">
        <v>36</v>
      </c>
      <c r="AE52" s="13">
        <v>182</v>
      </c>
    </row>
    <row r="53" spans="1:31" x14ac:dyDescent="0.35">
      <c r="A53" s="3" t="s">
        <v>13</v>
      </c>
      <c r="B53" s="13">
        <v>821</v>
      </c>
      <c r="C53" s="13">
        <v>449</v>
      </c>
      <c r="D53" s="13">
        <v>59</v>
      </c>
      <c r="E53" s="13">
        <v>1330</v>
      </c>
      <c r="F53" s="13">
        <v>15833</v>
      </c>
      <c r="G53" s="13">
        <v>10672</v>
      </c>
      <c r="H53" s="13">
        <v>5540</v>
      </c>
      <c r="I53" s="13">
        <v>32046</v>
      </c>
      <c r="J53" s="13">
        <v>16655</v>
      </c>
      <c r="K53" s="13">
        <v>11121</v>
      </c>
      <c r="L53" s="13">
        <v>5600</v>
      </c>
      <c r="M53" s="13">
        <v>33375</v>
      </c>
      <c r="N53" s="10">
        <v>1.0478000000000001</v>
      </c>
      <c r="O53" s="8">
        <v>31851</v>
      </c>
      <c r="P53" s="13">
        <v>721</v>
      </c>
      <c r="Q53" s="13" t="s">
        <v>78</v>
      </c>
      <c r="R53" s="13">
        <v>2377</v>
      </c>
      <c r="S53" s="13">
        <v>3098</v>
      </c>
      <c r="T53" s="13">
        <v>379</v>
      </c>
      <c r="U53" s="13">
        <v>18</v>
      </c>
      <c r="V53" s="13">
        <v>10</v>
      </c>
      <c r="W53" s="13">
        <v>406</v>
      </c>
      <c r="X53" s="13">
        <v>1239</v>
      </c>
      <c r="Y53" s="13">
        <v>18</v>
      </c>
      <c r="Z53" s="13">
        <v>2386</v>
      </c>
      <c r="AA53" s="13">
        <v>3643</v>
      </c>
      <c r="AB53" s="10">
        <v>0.1144</v>
      </c>
      <c r="AC53" s="13">
        <v>139</v>
      </c>
      <c r="AD53" s="13">
        <v>36</v>
      </c>
      <c r="AE53" s="13">
        <v>175</v>
      </c>
    </row>
    <row r="54" spans="1:31" x14ac:dyDescent="0.35">
      <c r="A54" s="3" t="s">
        <v>14</v>
      </c>
      <c r="B54" s="13">
        <v>876</v>
      </c>
      <c r="C54" s="13">
        <v>472</v>
      </c>
      <c r="D54" s="13">
        <v>77</v>
      </c>
      <c r="E54" s="13">
        <v>1425</v>
      </c>
      <c r="F54" s="13">
        <v>16118</v>
      </c>
      <c r="G54" s="13">
        <v>10881</v>
      </c>
      <c r="H54" s="13">
        <v>6551</v>
      </c>
      <c r="I54" s="13">
        <v>33550</v>
      </c>
      <c r="J54" s="13">
        <v>16994</v>
      </c>
      <c r="K54" s="13">
        <v>11353</v>
      </c>
      <c r="L54" s="13">
        <v>6628</v>
      </c>
      <c r="M54" s="13">
        <v>34975</v>
      </c>
      <c r="N54" s="10">
        <v>1.0866</v>
      </c>
      <c r="O54" s="8">
        <v>32187</v>
      </c>
      <c r="P54" s="13">
        <v>725</v>
      </c>
      <c r="Q54" s="13" t="s">
        <v>78</v>
      </c>
      <c r="R54" s="13">
        <v>2382</v>
      </c>
      <c r="S54" s="13">
        <v>3107</v>
      </c>
      <c r="T54" s="13">
        <v>382</v>
      </c>
      <c r="U54" s="13">
        <v>20</v>
      </c>
      <c r="V54" s="13">
        <v>10</v>
      </c>
      <c r="W54" s="13">
        <v>412</v>
      </c>
      <c r="X54" s="13">
        <v>1234</v>
      </c>
      <c r="Y54" s="13">
        <v>20</v>
      </c>
      <c r="Z54" s="13">
        <v>2393</v>
      </c>
      <c r="AA54" s="13">
        <v>3646</v>
      </c>
      <c r="AB54" s="10">
        <v>0.1133</v>
      </c>
      <c r="AC54" s="13">
        <v>127</v>
      </c>
      <c r="AD54" s="13">
        <v>35</v>
      </c>
      <c r="AE54" s="13">
        <v>162</v>
      </c>
    </row>
    <row r="55" spans="1:31" x14ac:dyDescent="0.35">
      <c r="A55" s="3" t="s">
        <v>15</v>
      </c>
      <c r="B55" s="13">
        <v>905</v>
      </c>
      <c r="C55" s="13">
        <v>493</v>
      </c>
      <c r="D55" s="13">
        <v>88</v>
      </c>
      <c r="E55" s="13">
        <v>1486</v>
      </c>
      <c r="F55" s="13">
        <v>16063</v>
      </c>
      <c r="G55" s="13">
        <v>11372</v>
      </c>
      <c r="H55" s="13">
        <v>7229</v>
      </c>
      <c r="I55" s="13">
        <v>34664</v>
      </c>
      <c r="J55" s="13">
        <v>16969</v>
      </c>
      <c r="K55" s="13">
        <v>11865</v>
      </c>
      <c r="L55" s="13">
        <v>7317</v>
      </c>
      <c r="M55" s="13">
        <v>36150</v>
      </c>
      <c r="N55" s="10">
        <v>1.1231</v>
      </c>
      <c r="O55" s="8">
        <v>32187</v>
      </c>
      <c r="P55" s="13">
        <v>741</v>
      </c>
      <c r="Q55" s="13" t="s">
        <v>78</v>
      </c>
      <c r="R55" s="13">
        <v>2260</v>
      </c>
      <c r="S55" s="13">
        <v>3001</v>
      </c>
      <c r="T55" s="13">
        <v>382</v>
      </c>
      <c r="U55" s="13">
        <v>21</v>
      </c>
      <c r="V55" s="13">
        <v>10</v>
      </c>
      <c r="W55" s="13">
        <v>413</v>
      </c>
      <c r="X55" s="13">
        <v>1233</v>
      </c>
      <c r="Y55" s="13">
        <v>21</v>
      </c>
      <c r="Z55" s="13">
        <v>2270</v>
      </c>
      <c r="AA55" s="13">
        <v>3524</v>
      </c>
      <c r="AB55" s="10">
        <v>0.10949999999999999</v>
      </c>
      <c r="AC55" s="13">
        <v>110</v>
      </c>
      <c r="AD55" s="13">
        <v>34</v>
      </c>
      <c r="AE55" s="13">
        <v>144</v>
      </c>
    </row>
    <row r="56" spans="1:31" x14ac:dyDescent="0.35">
      <c r="A56" s="3" t="s">
        <v>16</v>
      </c>
      <c r="B56" s="13">
        <v>944</v>
      </c>
      <c r="C56" s="13">
        <v>522</v>
      </c>
      <c r="D56" s="13">
        <v>91</v>
      </c>
      <c r="E56" s="13">
        <v>1557</v>
      </c>
      <c r="F56" s="13">
        <v>16181</v>
      </c>
      <c r="G56" s="13">
        <v>11513</v>
      </c>
      <c r="H56" s="13">
        <v>7302</v>
      </c>
      <c r="I56" s="13">
        <v>34997</v>
      </c>
      <c r="J56" s="13">
        <v>17126</v>
      </c>
      <c r="K56" s="13">
        <v>12035</v>
      </c>
      <c r="L56" s="13">
        <v>7393</v>
      </c>
      <c r="M56" s="13">
        <v>36554</v>
      </c>
      <c r="N56" s="10">
        <v>1.1356999999999999</v>
      </c>
      <c r="O56" s="8">
        <v>32187</v>
      </c>
      <c r="P56" s="13">
        <v>761</v>
      </c>
      <c r="Q56" s="13" t="s">
        <v>78</v>
      </c>
      <c r="R56" s="13">
        <v>2294</v>
      </c>
      <c r="S56" s="13">
        <v>3055</v>
      </c>
      <c r="T56" s="13">
        <v>385</v>
      </c>
      <c r="U56" s="13">
        <v>22</v>
      </c>
      <c r="V56" s="13">
        <v>10</v>
      </c>
      <c r="W56" s="13">
        <v>416</v>
      </c>
      <c r="X56" s="13">
        <v>1241</v>
      </c>
      <c r="Y56" s="13">
        <v>22</v>
      </c>
      <c r="Z56" s="13">
        <v>2303</v>
      </c>
      <c r="AA56" s="13">
        <v>3566</v>
      </c>
      <c r="AB56" s="10">
        <v>0.1108</v>
      </c>
      <c r="AC56" s="13">
        <v>95</v>
      </c>
      <c r="AD56" s="13">
        <v>34</v>
      </c>
      <c r="AE56" s="13">
        <v>129</v>
      </c>
    </row>
    <row r="57" spans="1:31" x14ac:dyDescent="0.35">
      <c r="A57" s="3" t="s">
        <v>17</v>
      </c>
      <c r="B57" s="13">
        <v>989</v>
      </c>
      <c r="C57" s="13">
        <v>564</v>
      </c>
      <c r="D57" s="13">
        <v>102</v>
      </c>
      <c r="E57" s="13">
        <v>1655</v>
      </c>
      <c r="F57" s="13">
        <v>16205</v>
      </c>
      <c r="G57" s="13">
        <v>10671</v>
      </c>
      <c r="H57" s="13">
        <v>7708</v>
      </c>
      <c r="I57" s="13">
        <v>34584</v>
      </c>
      <c r="J57" s="13">
        <v>17194</v>
      </c>
      <c r="K57" s="13">
        <v>11235</v>
      </c>
      <c r="L57" s="13">
        <v>7810</v>
      </c>
      <c r="M57" s="13">
        <v>36239</v>
      </c>
      <c r="N57" s="10">
        <v>1.1259000000000001</v>
      </c>
      <c r="O57" s="8">
        <v>32187</v>
      </c>
      <c r="P57" s="13">
        <v>778</v>
      </c>
      <c r="Q57" s="13" t="s">
        <v>78</v>
      </c>
      <c r="R57" s="13">
        <v>2255</v>
      </c>
      <c r="S57" s="13">
        <v>3032</v>
      </c>
      <c r="T57" s="13">
        <v>387</v>
      </c>
      <c r="U57" s="13">
        <v>24</v>
      </c>
      <c r="V57" s="13">
        <v>10</v>
      </c>
      <c r="W57" s="13">
        <v>421</v>
      </c>
      <c r="X57" s="13">
        <v>1246</v>
      </c>
      <c r="Y57" s="13">
        <v>24</v>
      </c>
      <c r="Z57" s="13">
        <v>2264</v>
      </c>
      <c r="AA57" s="13">
        <v>3535</v>
      </c>
      <c r="AB57" s="10">
        <v>0.10980000000000001</v>
      </c>
      <c r="AC57" s="13">
        <v>81</v>
      </c>
      <c r="AD57" s="13">
        <v>25</v>
      </c>
      <c r="AE57" s="13">
        <v>105</v>
      </c>
    </row>
    <row r="58" spans="1:31" x14ac:dyDescent="0.35">
      <c r="A58" s="3" t="s">
        <v>18</v>
      </c>
      <c r="B58" s="13">
        <v>1028</v>
      </c>
      <c r="C58" s="13">
        <v>594</v>
      </c>
      <c r="D58" s="13">
        <v>117</v>
      </c>
      <c r="E58" s="13">
        <v>1739</v>
      </c>
      <c r="F58" s="13">
        <v>16356</v>
      </c>
      <c r="G58" s="13">
        <v>10842</v>
      </c>
      <c r="H58" s="13">
        <v>8485</v>
      </c>
      <c r="I58" s="13">
        <v>35683</v>
      </c>
      <c r="J58" s="13">
        <v>17385</v>
      </c>
      <c r="K58" s="13">
        <v>11435</v>
      </c>
      <c r="L58" s="13">
        <v>8602</v>
      </c>
      <c r="M58" s="13">
        <v>37422</v>
      </c>
      <c r="N58" s="10">
        <v>1.1506999999999998</v>
      </c>
      <c r="O58" s="8">
        <v>32522</v>
      </c>
      <c r="P58" s="13">
        <v>788</v>
      </c>
      <c r="Q58" s="13" t="s">
        <v>78</v>
      </c>
      <c r="R58" s="13">
        <v>2164</v>
      </c>
      <c r="S58" s="13">
        <v>2952</v>
      </c>
      <c r="T58" s="13">
        <v>388</v>
      </c>
      <c r="U58" s="13">
        <v>25</v>
      </c>
      <c r="V58" s="13">
        <v>10</v>
      </c>
      <c r="W58" s="13">
        <v>423</v>
      </c>
      <c r="X58" s="13">
        <v>1245</v>
      </c>
      <c r="Y58" s="13">
        <v>25</v>
      </c>
      <c r="Z58" s="13">
        <v>2174</v>
      </c>
      <c r="AA58" s="13">
        <v>3445</v>
      </c>
      <c r="AB58" s="10">
        <v>0.10589999999999999</v>
      </c>
      <c r="AC58" s="13">
        <v>69</v>
      </c>
      <c r="AD58" s="13">
        <v>26</v>
      </c>
      <c r="AE58" s="13">
        <v>95</v>
      </c>
    </row>
    <row r="59" spans="1:31" x14ac:dyDescent="0.35">
      <c r="A59" s="3" t="s">
        <v>19</v>
      </c>
      <c r="B59" s="13">
        <v>1062</v>
      </c>
      <c r="C59" s="13">
        <v>601</v>
      </c>
      <c r="D59" s="13">
        <v>123</v>
      </c>
      <c r="E59" s="13">
        <v>1785</v>
      </c>
      <c r="F59" s="13">
        <v>16960</v>
      </c>
      <c r="G59" s="13">
        <v>10861</v>
      </c>
      <c r="H59" s="13">
        <v>8682</v>
      </c>
      <c r="I59" s="13">
        <v>36502</v>
      </c>
      <c r="J59" s="13">
        <v>18022</v>
      </c>
      <c r="K59" s="13">
        <v>11461</v>
      </c>
      <c r="L59" s="13">
        <v>8804</v>
      </c>
      <c r="M59" s="13">
        <v>38287</v>
      </c>
      <c r="N59" s="10">
        <v>1.1773</v>
      </c>
      <c r="O59" s="8">
        <v>32522</v>
      </c>
      <c r="P59" s="13">
        <v>800</v>
      </c>
      <c r="Q59" s="13" t="s">
        <v>78</v>
      </c>
      <c r="R59" s="13">
        <v>2035</v>
      </c>
      <c r="S59" s="13">
        <v>2835</v>
      </c>
      <c r="T59" s="13">
        <v>388</v>
      </c>
      <c r="U59" s="13">
        <v>26</v>
      </c>
      <c r="V59" s="13">
        <v>10</v>
      </c>
      <c r="W59" s="13">
        <v>424</v>
      </c>
      <c r="X59" s="13">
        <v>1247</v>
      </c>
      <c r="Y59" s="13">
        <v>26</v>
      </c>
      <c r="Z59" s="13">
        <v>2045</v>
      </c>
      <c r="AA59" s="13">
        <v>3319</v>
      </c>
      <c r="AB59" s="10">
        <v>0.10199999999999999</v>
      </c>
      <c r="AC59" s="13">
        <v>60</v>
      </c>
      <c r="AD59" s="13">
        <v>22</v>
      </c>
      <c r="AE59" s="13">
        <v>82</v>
      </c>
    </row>
    <row r="60" spans="1:31" x14ac:dyDescent="0.35">
      <c r="A60" s="3" t="s">
        <v>20</v>
      </c>
      <c r="B60" s="13">
        <v>1101</v>
      </c>
      <c r="C60" s="13">
        <v>615</v>
      </c>
      <c r="D60" s="13">
        <v>148</v>
      </c>
      <c r="E60" s="13">
        <v>1863</v>
      </c>
      <c r="F60" s="13">
        <v>16754</v>
      </c>
      <c r="G60" s="13">
        <v>10908</v>
      </c>
      <c r="H60" s="13">
        <v>9491</v>
      </c>
      <c r="I60" s="13">
        <v>37153</v>
      </c>
      <c r="J60" s="13">
        <v>17855</v>
      </c>
      <c r="K60" s="13">
        <v>11523</v>
      </c>
      <c r="L60" s="13">
        <v>9638</v>
      </c>
      <c r="M60" s="13">
        <v>39016</v>
      </c>
      <c r="N60" s="10">
        <v>1.1997</v>
      </c>
      <c r="O60" s="8">
        <v>32522</v>
      </c>
      <c r="P60" s="13">
        <v>825</v>
      </c>
      <c r="Q60" s="13" t="s">
        <v>78</v>
      </c>
      <c r="R60" s="13">
        <v>1973</v>
      </c>
      <c r="S60" s="13">
        <v>2798</v>
      </c>
      <c r="T60" s="13">
        <v>389</v>
      </c>
      <c r="U60" s="13">
        <v>27</v>
      </c>
      <c r="V60" s="13">
        <v>10</v>
      </c>
      <c r="W60" s="13">
        <v>426</v>
      </c>
      <c r="X60" s="13">
        <v>1269</v>
      </c>
      <c r="Y60" s="13">
        <v>27</v>
      </c>
      <c r="Z60" s="13">
        <v>1984</v>
      </c>
      <c r="AA60" s="13">
        <v>3279</v>
      </c>
      <c r="AB60" s="10">
        <v>0.1008</v>
      </c>
      <c r="AC60" s="13">
        <v>55</v>
      </c>
      <c r="AD60" s="13">
        <v>21</v>
      </c>
      <c r="AE60" s="13">
        <v>76</v>
      </c>
    </row>
    <row r="61" spans="1:31" x14ac:dyDescent="0.35">
      <c r="A61" s="3" t="s">
        <v>21</v>
      </c>
      <c r="B61" s="13">
        <v>1141</v>
      </c>
      <c r="C61" s="13">
        <v>635</v>
      </c>
      <c r="D61" s="13">
        <v>176</v>
      </c>
      <c r="E61" s="13">
        <v>1952</v>
      </c>
      <c r="F61" s="13">
        <v>16730</v>
      </c>
      <c r="G61" s="13">
        <v>10860</v>
      </c>
      <c r="H61" s="13">
        <v>9975</v>
      </c>
      <c r="I61" s="13">
        <v>37565</v>
      </c>
      <c r="J61" s="13">
        <v>17871</v>
      </c>
      <c r="K61" s="13">
        <v>11495</v>
      </c>
      <c r="L61" s="13">
        <v>10150</v>
      </c>
      <c r="M61" s="13">
        <v>39517</v>
      </c>
      <c r="N61" s="10">
        <v>1.2151000000000001</v>
      </c>
      <c r="O61" s="8">
        <v>32522</v>
      </c>
      <c r="P61" s="13">
        <v>857</v>
      </c>
      <c r="Q61" s="13" t="s">
        <v>78</v>
      </c>
      <c r="R61" s="13">
        <v>1798</v>
      </c>
      <c r="S61" s="13">
        <v>2655</v>
      </c>
      <c r="T61" s="13">
        <v>391</v>
      </c>
      <c r="U61" s="13">
        <v>28</v>
      </c>
      <c r="V61" s="13">
        <v>11</v>
      </c>
      <c r="W61" s="13">
        <v>430</v>
      </c>
      <c r="X61" s="13">
        <v>1298</v>
      </c>
      <c r="Y61" s="13">
        <v>28</v>
      </c>
      <c r="Z61" s="13">
        <v>1809</v>
      </c>
      <c r="AA61" s="13">
        <v>3135</v>
      </c>
      <c r="AB61" s="10">
        <v>9.64E-2</v>
      </c>
      <c r="AC61" s="13">
        <v>51</v>
      </c>
      <c r="AD61" s="13">
        <v>27</v>
      </c>
      <c r="AE61" s="13">
        <v>77</v>
      </c>
    </row>
    <row r="62" spans="1:31" x14ac:dyDescent="0.35">
      <c r="A62" s="3" t="s">
        <v>22</v>
      </c>
      <c r="B62" s="13">
        <v>1201</v>
      </c>
      <c r="C62" s="13">
        <v>590</v>
      </c>
      <c r="D62" s="13">
        <v>188</v>
      </c>
      <c r="E62" s="13">
        <v>1979</v>
      </c>
      <c r="F62" s="13">
        <v>16848</v>
      </c>
      <c r="G62" s="13">
        <v>10794</v>
      </c>
      <c r="H62" s="13">
        <v>10370</v>
      </c>
      <c r="I62" s="13">
        <v>38012</v>
      </c>
      <c r="J62" s="13">
        <v>18049</v>
      </c>
      <c r="K62" s="13">
        <v>11384</v>
      </c>
      <c r="L62" s="13">
        <v>10559</v>
      </c>
      <c r="M62" s="13">
        <v>39991</v>
      </c>
      <c r="N62" s="10">
        <v>1.2173</v>
      </c>
      <c r="O62" s="8">
        <v>32853</v>
      </c>
      <c r="P62" s="13">
        <v>884</v>
      </c>
      <c r="Q62" s="13" t="s">
        <v>78</v>
      </c>
      <c r="R62" s="13">
        <v>1747</v>
      </c>
      <c r="S62" s="13">
        <v>2631</v>
      </c>
      <c r="T62" s="13">
        <v>393</v>
      </c>
      <c r="U62" s="13">
        <v>29</v>
      </c>
      <c r="V62" s="13">
        <v>12</v>
      </c>
      <c r="W62" s="13">
        <v>434</v>
      </c>
      <c r="X62" s="13">
        <v>1325</v>
      </c>
      <c r="Y62" s="13">
        <v>29</v>
      </c>
      <c r="Z62" s="13">
        <v>1759</v>
      </c>
      <c r="AA62" s="13">
        <v>3113</v>
      </c>
      <c r="AB62" s="10">
        <v>9.4700000000000006E-2</v>
      </c>
      <c r="AC62" s="13">
        <v>48</v>
      </c>
      <c r="AD62" s="13">
        <v>21</v>
      </c>
      <c r="AE62" s="13">
        <v>68</v>
      </c>
    </row>
    <row r="63" spans="1:31" x14ac:dyDescent="0.35">
      <c r="A63" s="3" t="s">
        <v>23</v>
      </c>
      <c r="B63" s="13">
        <v>1226</v>
      </c>
      <c r="C63" s="13">
        <v>623</v>
      </c>
      <c r="D63" s="13">
        <v>192</v>
      </c>
      <c r="E63" s="13">
        <v>2042</v>
      </c>
      <c r="F63" s="13">
        <v>17085</v>
      </c>
      <c r="G63" s="13">
        <v>10950</v>
      </c>
      <c r="H63" s="13">
        <v>11248</v>
      </c>
      <c r="I63" s="13">
        <v>39282</v>
      </c>
      <c r="J63" s="13">
        <v>18311</v>
      </c>
      <c r="K63" s="13">
        <v>11573</v>
      </c>
      <c r="L63" s="13">
        <v>11440</v>
      </c>
      <c r="M63" s="13">
        <v>41324</v>
      </c>
      <c r="N63" s="10">
        <v>1.2579</v>
      </c>
      <c r="O63" s="8">
        <v>32853</v>
      </c>
      <c r="P63" s="13">
        <v>907</v>
      </c>
      <c r="Q63" s="13" t="s">
        <v>78</v>
      </c>
      <c r="R63" s="13">
        <v>1619</v>
      </c>
      <c r="S63" s="13">
        <v>2527</v>
      </c>
      <c r="T63" s="13">
        <v>394</v>
      </c>
      <c r="U63" s="13">
        <v>30</v>
      </c>
      <c r="V63" s="13">
        <v>12</v>
      </c>
      <c r="W63" s="13">
        <v>436</v>
      </c>
      <c r="X63" s="13">
        <v>1347</v>
      </c>
      <c r="Y63" s="13">
        <v>30</v>
      </c>
      <c r="Z63" s="13">
        <v>1631</v>
      </c>
      <c r="AA63" s="13">
        <v>3008</v>
      </c>
      <c r="AB63" s="10">
        <v>9.1600000000000001E-2</v>
      </c>
      <c r="AC63" s="13">
        <v>46</v>
      </c>
      <c r="AD63" s="13">
        <v>17</v>
      </c>
      <c r="AE63" s="13">
        <v>63</v>
      </c>
    </row>
    <row r="64" spans="1:31" x14ac:dyDescent="0.35">
      <c r="A64" s="3" t="s">
        <v>24</v>
      </c>
      <c r="B64" s="13">
        <v>1265</v>
      </c>
      <c r="C64" s="13">
        <v>648</v>
      </c>
      <c r="D64" s="13">
        <v>218</v>
      </c>
      <c r="E64" s="13">
        <v>2131</v>
      </c>
      <c r="F64" s="13">
        <v>16913</v>
      </c>
      <c r="G64" s="13">
        <v>11733</v>
      </c>
      <c r="H64" s="13">
        <v>11647</v>
      </c>
      <c r="I64" s="13">
        <v>40292</v>
      </c>
      <c r="J64" s="13">
        <v>18177</v>
      </c>
      <c r="K64" s="13">
        <v>12381</v>
      </c>
      <c r="L64" s="13">
        <v>11866</v>
      </c>
      <c r="M64" s="13">
        <v>42424</v>
      </c>
      <c r="N64" s="10">
        <v>1.2912999999999999</v>
      </c>
      <c r="O64" s="8">
        <v>32853</v>
      </c>
      <c r="P64" s="13">
        <v>949</v>
      </c>
      <c r="Q64" s="13" t="s">
        <v>78</v>
      </c>
      <c r="R64" s="13">
        <v>1498</v>
      </c>
      <c r="S64" s="13">
        <v>2447</v>
      </c>
      <c r="T64" s="13">
        <v>392</v>
      </c>
      <c r="U64" s="13">
        <v>31</v>
      </c>
      <c r="V64" s="13">
        <v>12</v>
      </c>
      <c r="W64" s="13">
        <v>435</v>
      </c>
      <c r="X64" s="13">
        <v>1384</v>
      </c>
      <c r="Y64" s="13">
        <v>31</v>
      </c>
      <c r="Z64" s="13">
        <v>1510</v>
      </c>
      <c r="AA64" s="13">
        <v>2925</v>
      </c>
      <c r="AB64" s="10">
        <v>8.900000000000001E-2</v>
      </c>
      <c r="AC64" s="13">
        <v>43</v>
      </c>
      <c r="AD64" s="13">
        <v>16</v>
      </c>
      <c r="AE64" s="13">
        <v>58</v>
      </c>
    </row>
    <row r="65" spans="1:31" x14ac:dyDescent="0.35">
      <c r="A65" s="3" t="s">
        <v>25</v>
      </c>
      <c r="B65" s="13">
        <v>1302</v>
      </c>
      <c r="C65" s="13">
        <v>679</v>
      </c>
      <c r="D65" s="13">
        <v>252</v>
      </c>
      <c r="E65" s="13">
        <v>2232</v>
      </c>
      <c r="F65" s="13">
        <v>17025</v>
      </c>
      <c r="G65" s="13">
        <v>12181</v>
      </c>
      <c r="H65" s="13">
        <v>11941</v>
      </c>
      <c r="I65" s="13">
        <v>41147</v>
      </c>
      <c r="J65" s="13">
        <v>18327</v>
      </c>
      <c r="K65" s="13">
        <v>12860</v>
      </c>
      <c r="L65" s="13">
        <v>12192</v>
      </c>
      <c r="M65" s="13">
        <v>43380</v>
      </c>
      <c r="N65" s="10">
        <v>1.3204</v>
      </c>
      <c r="O65" s="8">
        <v>32853</v>
      </c>
      <c r="P65" s="13">
        <v>982</v>
      </c>
      <c r="Q65" s="13" t="s">
        <v>78</v>
      </c>
      <c r="R65" s="13">
        <v>1362</v>
      </c>
      <c r="S65" s="13">
        <v>2345</v>
      </c>
      <c r="T65" s="13">
        <v>396</v>
      </c>
      <c r="U65" s="13">
        <v>32</v>
      </c>
      <c r="V65" s="13">
        <v>12</v>
      </c>
      <c r="W65" s="13">
        <v>441</v>
      </c>
      <c r="X65" s="13">
        <v>1418</v>
      </c>
      <c r="Y65" s="13">
        <v>32</v>
      </c>
      <c r="Z65" s="13">
        <v>1375</v>
      </c>
      <c r="AA65" s="13">
        <v>2825</v>
      </c>
      <c r="AB65" s="10">
        <v>8.5999999999999993E-2</v>
      </c>
      <c r="AC65" s="13">
        <v>40</v>
      </c>
      <c r="AD65" s="13">
        <v>17</v>
      </c>
      <c r="AE65" s="13">
        <v>57</v>
      </c>
    </row>
    <row r="66" spans="1:31" x14ac:dyDescent="0.35">
      <c r="A66" s="3" t="s">
        <v>26</v>
      </c>
      <c r="B66" s="13">
        <v>1344</v>
      </c>
      <c r="C66" s="13">
        <v>679</v>
      </c>
      <c r="D66" s="13">
        <v>269</v>
      </c>
      <c r="E66" s="13">
        <v>2291</v>
      </c>
      <c r="F66" s="13">
        <v>16819</v>
      </c>
      <c r="G66" s="13">
        <v>12240</v>
      </c>
      <c r="H66" s="13">
        <v>11944</v>
      </c>
      <c r="I66" s="13">
        <v>41004</v>
      </c>
      <c r="J66" s="13">
        <v>18163</v>
      </c>
      <c r="K66" s="13">
        <v>12919</v>
      </c>
      <c r="L66" s="13">
        <v>12213</v>
      </c>
      <c r="M66" s="13">
        <v>43294</v>
      </c>
      <c r="N66" s="10">
        <v>1.3049000000000002</v>
      </c>
      <c r="O66" s="8">
        <v>33179</v>
      </c>
      <c r="P66" s="13">
        <v>1007</v>
      </c>
      <c r="Q66" s="13" t="s">
        <v>78</v>
      </c>
      <c r="R66" s="13">
        <v>1177</v>
      </c>
      <c r="S66" s="13">
        <v>2184</v>
      </c>
      <c r="T66" s="13">
        <v>400</v>
      </c>
      <c r="U66" s="13">
        <v>33</v>
      </c>
      <c r="V66" s="13">
        <v>13</v>
      </c>
      <c r="W66" s="13">
        <v>446</v>
      </c>
      <c r="X66" s="13">
        <v>1444</v>
      </c>
      <c r="Y66" s="13">
        <v>33</v>
      </c>
      <c r="Z66" s="13">
        <v>1190</v>
      </c>
      <c r="AA66" s="13">
        <v>2667</v>
      </c>
      <c r="AB66" s="10">
        <v>8.0399999999999985E-2</v>
      </c>
      <c r="AC66" s="13">
        <v>37</v>
      </c>
      <c r="AD66" s="13">
        <v>19</v>
      </c>
      <c r="AE66" s="13">
        <v>56</v>
      </c>
    </row>
    <row r="67" spans="1:31" x14ac:dyDescent="0.35">
      <c r="A67" s="3" t="s">
        <v>27</v>
      </c>
      <c r="B67" s="13">
        <v>1360</v>
      </c>
      <c r="C67" s="13">
        <v>680</v>
      </c>
      <c r="D67" s="13">
        <v>254</v>
      </c>
      <c r="E67" s="13">
        <v>2295</v>
      </c>
      <c r="F67" s="13">
        <v>17020</v>
      </c>
      <c r="G67" s="13">
        <v>12925</v>
      </c>
      <c r="H67" s="13">
        <v>12019</v>
      </c>
      <c r="I67" s="13">
        <v>41964</v>
      </c>
      <c r="J67" s="13">
        <v>18380</v>
      </c>
      <c r="K67" s="13">
        <v>13605</v>
      </c>
      <c r="L67" s="13">
        <v>12273</v>
      </c>
      <c r="M67" s="13">
        <v>44258</v>
      </c>
      <c r="N67" s="10">
        <v>1.3338999999999999</v>
      </c>
      <c r="O67" s="8">
        <v>33179</v>
      </c>
      <c r="P67" s="13">
        <v>1017</v>
      </c>
      <c r="Q67" s="13" t="s">
        <v>78</v>
      </c>
      <c r="R67" s="13">
        <v>1072</v>
      </c>
      <c r="S67" s="13">
        <v>2089</v>
      </c>
      <c r="T67" s="13">
        <v>401</v>
      </c>
      <c r="U67" s="13">
        <v>35</v>
      </c>
      <c r="V67" s="13">
        <v>12</v>
      </c>
      <c r="W67" s="13">
        <v>448</v>
      </c>
      <c r="X67" s="13">
        <v>1454</v>
      </c>
      <c r="Y67" s="13">
        <v>35</v>
      </c>
      <c r="Z67" s="13">
        <v>1084</v>
      </c>
      <c r="AA67" s="13">
        <v>2573</v>
      </c>
      <c r="AB67" s="10">
        <v>7.7600000000000002E-2</v>
      </c>
      <c r="AC67" s="13">
        <v>36</v>
      </c>
      <c r="AD67" s="13">
        <v>15</v>
      </c>
      <c r="AE67" s="13">
        <v>51</v>
      </c>
    </row>
    <row r="68" spans="1:31" x14ac:dyDescent="0.35">
      <c r="A68" s="3" t="s">
        <v>28</v>
      </c>
      <c r="B68" s="13">
        <v>1392</v>
      </c>
      <c r="C68" s="13">
        <v>658</v>
      </c>
      <c r="D68" s="13">
        <v>273</v>
      </c>
      <c r="E68" s="13">
        <v>2324</v>
      </c>
      <c r="F68" s="13">
        <v>16838</v>
      </c>
      <c r="G68" s="13">
        <v>12933</v>
      </c>
      <c r="H68" s="13">
        <v>12020</v>
      </c>
      <c r="I68" s="13">
        <v>41791</v>
      </c>
      <c r="J68" s="13">
        <v>18230</v>
      </c>
      <c r="K68" s="13">
        <v>13592</v>
      </c>
      <c r="L68" s="13">
        <v>12293</v>
      </c>
      <c r="M68" s="13">
        <v>44115</v>
      </c>
      <c r="N68" s="10">
        <v>1.3296000000000001</v>
      </c>
      <c r="O68" s="8">
        <v>33179</v>
      </c>
      <c r="P68" s="13">
        <v>1048</v>
      </c>
      <c r="Q68" s="13" t="s">
        <v>78</v>
      </c>
      <c r="R68" s="13">
        <v>954</v>
      </c>
      <c r="S68" s="13">
        <v>2002</v>
      </c>
      <c r="T68" s="13">
        <v>402</v>
      </c>
      <c r="U68" s="13">
        <v>37</v>
      </c>
      <c r="V68" s="13">
        <v>14</v>
      </c>
      <c r="W68" s="13">
        <v>452</v>
      </c>
      <c r="X68" s="13">
        <v>1483</v>
      </c>
      <c r="Y68" s="13">
        <v>37</v>
      </c>
      <c r="Z68" s="13">
        <v>968</v>
      </c>
      <c r="AA68" s="13">
        <v>2488</v>
      </c>
      <c r="AB68" s="10">
        <v>7.4999999999999997E-2</v>
      </c>
      <c r="AC68" s="13">
        <v>34</v>
      </c>
      <c r="AD68" s="13">
        <v>12</v>
      </c>
      <c r="AE68" s="13">
        <v>46</v>
      </c>
    </row>
    <row r="69" spans="1:31" x14ac:dyDescent="0.35">
      <c r="A69" s="3" t="s">
        <v>29</v>
      </c>
      <c r="B69" s="13">
        <v>1431</v>
      </c>
      <c r="C69" s="13">
        <v>648</v>
      </c>
      <c r="D69" s="13">
        <v>267</v>
      </c>
      <c r="E69" s="13">
        <v>2346</v>
      </c>
      <c r="F69" s="13">
        <v>16733</v>
      </c>
      <c r="G69" s="13">
        <v>12875</v>
      </c>
      <c r="H69" s="13">
        <v>11432</v>
      </c>
      <c r="I69" s="13">
        <v>41041</v>
      </c>
      <c r="J69" s="13">
        <v>18165</v>
      </c>
      <c r="K69" s="13">
        <v>13523</v>
      </c>
      <c r="L69" s="13">
        <v>11699</v>
      </c>
      <c r="M69" s="13">
        <v>43387</v>
      </c>
      <c r="N69" s="10">
        <v>1.2818000000000001</v>
      </c>
      <c r="O69" s="8">
        <v>33848</v>
      </c>
      <c r="P69" s="13">
        <v>1081</v>
      </c>
      <c r="Q69" s="13" t="s">
        <v>78</v>
      </c>
      <c r="R69" s="13">
        <v>824</v>
      </c>
      <c r="S69" s="13">
        <v>1905</v>
      </c>
      <c r="T69" s="13">
        <v>405</v>
      </c>
      <c r="U69" s="13">
        <v>39</v>
      </c>
      <c r="V69" s="13">
        <v>13</v>
      </c>
      <c r="W69" s="13">
        <v>456</v>
      </c>
      <c r="X69" s="13">
        <v>1518</v>
      </c>
      <c r="Y69" s="13">
        <v>39</v>
      </c>
      <c r="Z69" s="13">
        <v>837</v>
      </c>
      <c r="AA69" s="13">
        <v>2393</v>
      </c>
      <c r="AB69" s="10">
        <v>7.0699999999999999E-2</v>
      </c>
      <c r="AC69" s="13">
        <v>32</v>
      </c>
      <c r="AD69" s="13">
        <v>10</v>
      </c>
      <c r="AE69" s="13">
        <v>42</v>
      </c>
    </row>
    <row r="70" spans="1:31" x14ac:dyDescent="0.35">
      <c r="A70" s="3" t="s">
        <v>30</v>
      </c>
      <c r="B70" s="13">
        <v>1475</v>
      </c>
      <c r="C70" s="13">
        <v>648</v>
      </c>
      <c r="D70" s="13">
        <v>298</v>
      </c>
      <c r="E70" s="13">
        <v>2420</v>
      </c>
      <c r="F70" s="13">
        <v>16605</v>
      </c>
      <c r="G70" s="13">
        <v>12551</v>
      </c>
      <c r="H70" s="13">
        <v>11434</v>
      </c>
      <c r="I70" s="13">
        <v>40590</v>
      </c>
      <c r="J70" s="13">
        <v>18080</v>
      </c>
      <c r="K70" s="13">
        <v>13198</v>
      </c>
      <c r="L70" s="13">
        <v>11732</v>
      </c>
      <c r="M70" s="13">
        <v>43010</v>
      </c>
      <c r="N70" s="10">
        <v>1.2726999999999999</v>
      </c>
      <c r="O70" s="8">
        <v>33848</v>
      </c>
      <c r="P70" s="13">
        <v>1106</v>
      </c>
      <c r="Q70" s="13" t="s">
        <v>78</v>
      </c>
      <c r="R70" s="13">
        <v>739</v>
      </c>
      <c r="S70" s="13">
        <v>1846</v>
      </c>
      <c r="T70" s="13">
        <v>405</v>
      </c>
      <c r="U70" s="13">
        <v>41</v>
      </c>
      <c r="V70" s="13">
        <v>13</v>
      </c>
      <c r="W70" s="13">
        <v>460</v>
      </c>
      <c r="X70" s="13">
        <v>1543</v>
      </c>
      <c r="Y70" s="13">
        <v>41</v>
      </c>
      <c r="Z70" s="13">
        <v>753</v>
      </c>
      <c r="AA70" s="13">
        <v>2336</v>
      </c>
      <c r="AB70" s="10">
        <v>6.9000000000000006E-2</v>
      </c>
      <c r="AC70" s="13">
        <v>31</v>
      </c>
      <c r="AD70" s="13">
        <v>9</v>
      </c>
      <c r="AE70" s="13">
        <v>40</v>
      </c>
    </row>
    <row r="71" spans="1:31" x14ac:dyDescent="0.35">
      <c r="A71" s="3" t="s">
        <v>31</v>
      </c>
      <c r="B71" s="13">
        <v>1573</v>
      </c>
      <c r="C71" s="13">
        <v>751</v>
      </c>
      <c r="D71" s="13">
        <v>325</v>
      </c>
      <c r="E71" s="13">
        <v>2650</v>
      </c>
      <c r="F71" s="13">
        <v>17008</v>
      </c>
      <c r="G71" s="13">
        <v>13347</v>
      </c>
      <c r="H71" s="13">
        <v>11444</v>
      </c>
      <c r="I71" s="13">
        <v>41799</v>
      </c>
      <c r="J71" s="13">
        <v>18582</v>
      </c>
      <c r="K71" s="13">
        <v>14098</v>
      </c>
      <c r="L71" s="13">
        <v>11770</v>
      </c>
      <c r="M71" s="13">
        <v>44449</v>
      </c>
      <c r="N71" s="10">
        <v>1.3131999999999999</v>
      </c>
      <c r="O71" s="8">
        <v>33848</v>
      </c>
      <c r="P71" s="13">
        <v>1116</v>
      </c>
      <c r="Q71" s="13" t="s">
        <v>78</v>
      </c>
      <c r="R71" s="13">
        <v>688</v>
      </c>
      <c r="S71" s="13">
        <v>1803</v>
      </c>
      <c r="T71" s="13">
        <v>407</v>
      </c>
      <c r="U71" s="13">
        <v>43</v>
      </c>
      <c r="V71" s="13">
        <v>13</v>
      </c>
      <c r="W71" s="13">
        <v>463</v>
      </c>
      <c r="X71" s="13">
        <v>1552</v>
      </c>
      <c r="Y71" s="13">
        <v>43</v>
      </c>
      <c r="Z71" s="13">
        <v>701</v>
      </c>
      <c r="AA71" s="13">
        <v>2296</v>
      </c>
      <c r="AB71" s="10">
        <v>6.7799999999999999E-2</v>
      </c>
      <c r="AC71" s="13">
        <v>30</v>
      </c>
      <c r="AD71" s="13">
        <v>8</v>
      </c>
      <c r="AE71" s="13">
        <v>38</v>
      </c>
    </row>
    <row r="72" spans="1:31" x14ac:dyDescent="0.35">
      <c r="A72" s="3" t="s">
        <v>32</v>
      </c>
      <c r="B72" s="13">
        <v>1568</v>
      </c>
      <c r="C72" s="13">
        <v>717</v>
      </c>
      <c r="D72" s="13">
        <v>382</v>
      </c>
      <c r="E72" s="13">
        <v>2667</v>
      </c>
      <c r="F72" s="13">
        <v>16730</v>
      </c>
      <c r="G72" s="13">
        <v>13022</v>
      </c>
      <c r="H72" s="13">
        <v>10661</v>
      </c>
      <c r="I72" s="13">
        <v>40413</v>
      </c>
      <c r="J72" s="13">
        <v>18298</v>
      </c>
      <c r="K72" s="13">
        <v>13739</v>
      </c>
      <c r="L72" s="13">
        <v>11043</v>
      </c>
      <c r="M72" s="13">
        <v>43080</v>
      </c>
      <c r="N72" s="10">
        <v>1.2726999999999999</v>
      </c>
      <c r="O72" s="8">
        <v>33848</v>
      </c>
      <c r="P72" s="13">
        <v>1153</v>
      </c>
      <c r="Q72" s="13" t="s">
        <v>78</v>
      </c>
      <c r="R72" s="13">
        <v>581</v>
      </c>
      <c r="S72" s="13">
        <v>1733</v>
      </c>
      <c r="T72" s="13">
        <v>407</v>
      </c>
      <c r="U72" s="13">
        <v>45</v>
      </c>
      <c r="V72" s="13">
        <v>13</v>
      </c>
      <c r="W72" s="13">
        <v>465</v>
      </c>
      <c r="X72" s="13">
        <v>1583</v>
      </c>
      <c r="Y72" s="13">
        <v>45</v>
      </c>
      <c r="Z72" s="13">
        <v>594</v>
      </c>
      <c r="AA72" s="13">
        <v>2222</v>
      </c>
      <c r="AB72" s="10">
        <v>6.5700000000000008E-2</v>
      </c>
      <c r="AC72" s="13">
        <v>24</v>
      </c>
      <c r="AD72" s="13">
        <v>7</v>
      </c>
      <c r="AE72" s="13">
        <v>31</v>
      </c>
    </row>
    <row r="73" spans="1:31" x14ac:dyDescent="0.35">
      <c r="A73" s="3" t="s">
        <v>33</v>
      </c>
      <c r="B73" s="13">
        <v>1653</v>
      </c>
      <c r="C73" s="13">
        <v>737</v>
      </c>
      <c r="D73" s="13">
        <v>413</v>
      </c>
      <c r="E73" s="13">
        <v>2803</v>
      </c>
      <c r="F73" s="13">
        <v>16633</v>
      </c>
      <c r="G73" s="13">
        <v>12433</v>
      </c>
      <c r="H73" s="13">
        <v>10195</v>
      </c>
      <c r="I73" s="13">
        <v>39261</v>
      </c>
      <c r="J73" s="13">
        <v>18286</v>
      </c>
      <c r="K73" s="13">
        <v>13169</v>
      </c>
      <c r="L73" s="13">
        <v>10608</v>
      </c>
      <c r="M73" s="13">
        <v>42064</v>
      </c>
      <c r="N73" s="10">
        <v>1.2426999999999999</v>
      </c>
      <c r="O73" s="8">
        <v>33848</v>
      </c>
      <c r="P73" s="13">
        <v>1181</v>
      </c>
      <c r="Q73" s="13" t="s">
        <v>78</v>
      </c>
      <c r="R73" s="13">
        <v>508</v>
      </c>
      <c r="S73" s="13">
        <v>1689</v>
      </c>
      <c r="T73" s="13">
        <v>409</v>
      </c>
      <c r="U73" s="13">
        <v>47</v>
      </c>
      <c r="V73" s="13">
        <v>14</v>
      </c>
      <c r="W73" s="13">
        <v>469</v>
      </c>
      <c r="X73" s="13">
        <v>1606</v>
      </c>
      <c r="Y73" s="13">
        <v>47</v>
      </c>
      <c r="Z73" s="13">
        <v>521</v>
      </c>
      <c r="AA73" s="13">
        <v>2174</v>
      </c>
      <c r="AB73" s="10">
        <v>6.4199999999999993E-2</v>
      </c>
      <c r="AC73" s="13">
        <v>16</v>
      </c>
      <c r="AD73" s="13">
        <v>6</v>
      </c>
      <c r="AE73" s="13">
        <v>23</v>
      </c>
    </row>
    <row r="74" spans="1:31" x14ac:dyDescent="0.35">
      <c r="A74" s="3" t="s">
        <v>34</v>
      </c>
      <c r="B74" s="13">
        <v>1681</v>
      </c>
      <c r="C74" s="13">
        <v>763</v>
      </c>
      <c r="D74" s="13">
        <v>438</v>
      </c>
      <c r="E74" s="13">
        <v>2882</v>
      </c>
      <c r="F74" s="13">
        <v>16466</v>
      </c>
      <c r="G74" s="13">
        <v>12414</v>
      </c>
      <c r="H74" s="13">
        <v>9677</v>
      </c>
      <c r="I74" s="13">
        <v>38558</v>
      </c>
      <c r="J74" s="13">
        <v>18147</v>
      </c>
      <c r="K74" s="13">
        <v>13178</v>
      </c>
      <c r="L74" s="13">
        <v>10115</v>
      </c>
      <c r="M74" s="13">
        <v>41440</v>
      </c>
      <c r="N74" s="10">
        <v>1.2243000000000002</v>
      </c>
      <c r="O74" s="8">
        <v>33848</v>
      </c>
      <c r="P74" s="13">
        <v>1196</v>
      </c>
      <c r="Q74" s="13" t="s">
        <v>78</v>
      </c>
      <c r="R74" s="13">
        <v>453</v>
      </c>
      <c r="S74" s="13">
        <v>1649</v>
      </c>
      <c r="T74" s="13">
        <v>409</v>
      </c>
      <c r="U74" s="13">
        <v>49</v>
      </c>
      <c r="V74" s="13">
        <v>15</v>
      </c>
      <c r="W74" s="13">
        <v>473</v>
      </c>
      <c r="X74" s="13">
        <v>1617</v>
      </c>
      <c r="Y74" s="13">
        <v>49</v>
      </c>
      <c r="Z74" s="13">
        <v>468</v>
      </c>
      <c r="AA74" s="13">
        <v>2134</v>
      </c>
      <c r="AB74" s="10">
        <v>6.3E-2</v>
      </c>
      <c r="AC74" s="13">
        <v>12</v>
      </c>
      <c r="AD74" s="13">
        <v>6</v>
      </c>
      <c r="AE74" s="13">
        <v>17</v>
      </c>
    </row>
    <row r="75" spans="1:31" x14ac:dyDescent="0.35">
      <c r="A75" s="3" t="s">
        <v>35</v>
      </c>
      <c r="B75" s="13">
        <v>1683</v>
      </c>
      <c r="C75" s="13">
        <v>765</v>
      </c>
      <c r="D75" s="13">
        <v>456</v>
      </c>
      <c r="E75" s="13">
        <v>2904</v>
      </c>
      <c r="F75" s="13">
        <v>16913</v>
      </c>
      <c r="G75" s="13">
        <v>13491</v>
      </c>
      <c r="H75" s="13">
        <v>10034</v>
      </c>
      <c r="I75" s="13">
        <v>40438</v>
      </c>
      <c r="J75" s="13">
        <v>18596</v>
      </c>
      <c r="K75" s="13">
        <v>14256</v>
      </c>
      <c r="L75" s="13">
        <v>10490</v>
      </c>
      <c r="M75" s="13">
        <v>43341</v>
      </c>
      <c r="N75" s="10">
        <v>1.2805000000000002</v>
      </c>
      <c r="O75" s="8">
        <v>33848</v>
      </c>
      <c r="P75" s="13">
        <v>1194</v>
      </c>
      <c r="Q75" s="13" t="s">
        <v>78</v>
      </c>
      <c r="R75" s="13">
        <v>442</v>
      </c>
      <c r="S75" s="13">
        <v>1635</v>
      </c>
      <c r="T75" s="13">
        <v>411</v>
      </c>
      <c r="U75" s="13">
        <v>50</v>
      </c>
      <c r="V75" s="13">
        <v>15</v>
      </c>
      <c r="W75" s="13">
        <v>476</v>
      </c>
      <c r="X75" s="13">
        <v>1615</v>
      </c>
      <c r="Y75" s="13">
        <v>50</v>
      </c>
      <c r="Z75" s="13">
        <v>457</v>
      </c>
      <c r="AA75" s="13">
        <v>2122</v>
      </c>
      <c r="AB75" s="10">
        <v>6.2699999999999992E-2</v>
      </c>
      <c r="AC75" s="13">
        <v>10</v>
      </c>
      <c r="AD75" s="13">
        <v>10</v>
      </c>
      <c r="AE75" s="13">
        <v>20</v>
      </c>
    </row>
    <row r="76" spans="1:31" x14ac:dyDescent="0.35">
      <c r="A76" s="3" t="s">
        <v>36</v>
      </c>
      <c r="B76" s="13">
        <v>1698</v>
      </c>
      <c r="C76" s="13">
        <v>789</v>
      </c>
      <c r="D76" s="13">
        <v>496</v>
      </c>
      <c r="E76" s="13">
        <v>2982</v>
      </c>
      <c r="F76" s="13">
        <v>16645</v>
      </c>
      <c r="G76" s="13">
        <v>12827</v>
      </c>
      <c r="H76" s="13">
        <v>9060</v>
      </c>
      <c r="I76" s="13">
        <v>38532</v>
      </c>
      <c r="J76" s="13">
        <v>18343</v>
      </c>
      <c r="K76" s="13">
        <v>13615</v>
      </c>
      <c r="L76" s="13">
        <v>9556</v>
      </c>
      <c r="M76" s="13">
        <v>41514</v>
      </c>
      <c r="N76" s="10">
        <v>1.2265000000000001</v>
      </c>
      <c r="O76" s="8">
        <v>33848</v>
      </c>
      <c r="P76" s="13">
        <v>1222</v>
      </c>
      <c r="Q76" s="13" t="s">
        <v>78</v>
      </c>
      <c r="R76" s="13">
        <v>364</v>
      </c>
      <c r="S76" s="13">
        <v>1586</v>
      </c>
      <c r="T76" s="13">
        <v>410</v>
      </c>
      <c r="U76" s="13">
        <v>52</v>
      </c>
      <c r="V76" s="13">
        <v>15</v>
      </c>
      <c r="W76" s="13">
        <v>476</v>
      </c>
      <c r="X76" s="13">
        <v>1640</v>
      </c>
      <c r="Y76" s="13">
        <v>52</v>
      </c>
      <c r="Z76" s="13">
        <v>379</v>
      </c>
      <c r="AA76" s="13">
        <v>2070</v>
      </c>
      <c r="AB76" s="10">
        <v>6.1200000000000004E-2</v>
      </c>
      <c r="AC76" s="13">
        <v>8</v>
      </c>
      <c r="AD76" s="13">
        <v>4</v>
      </c>
      <c r="AE76" s="13">
        <v>12</v>
      </c>
    </row>
    <row r="77" spans="1:31" x14ac:dyDescent="0.35">
      <c r="A77" s="3" t="s">
        <v>37</v>
      </c>
      <c r="B77" s="13">
        <v>1720</v>
      </c>
      <c r="C77" s="13">
        <v>856</v>
      </c>
      <c r="D77" s="13">
        <v>523</v>
      </c>
      <c r="E77" s="13">
        <v>3099</v>
      </c>
      <c r="F77" s="13">
        <v>16622</v>
      </c>
      <c r="G77" s="13">
        <v>13232</v>
      </c>
      <c r="H77" s="13">
        <v>8832</v>
      </c>
      <c r="I77" s="13">
        <v>38686</v>
      </c>
      <c r="J77" s="13">
        <v>18342</v>
      </c>
      <c r="K77" s="13">
        <v>14088</v>
      </c>
      <c r="L77" s="13">
        <v>9355</v>
      </c>
      <c r="M77" s="13">
        <v>41785</v>
      </c>
      <c r="N77" s="10">
        <v>1.2344999999999999</v>
      </c>
      <c r="O77" s="8">
        <v>33848</v>
      </c>
      <c r="P77" s="13">
        <v>1252</v>
      </c>
      <c r="Q77" s="13" t="s">
        <v>78</v>
      </c>
      <c r="R77" s="13">
        <v>325</v>
      </c>
      <c r="S77" s="13">
        <v>1577</v>
      </c>
      <c r="T77" s="13">
        <v>411</v>
      </c>
      <c r="U77" s="13">
        <v>54</v>
      </c>
      <c r="V77" s="13">
        <v>15</v>
      </c>
      <c r="W77" s="13">
        <v>480</v>
      </c>
      <c r="X77" s="13">
        <v>1670</v>
      </c>
      <c r="Y77" s="13">
        <v>54</v>
      </c>
      <c r="Z77" s="13">
        <v>340</v>
      </c>
      <c r="AA77" s="13">
        <v>2064</v>
      </c>
      <c r="AB77" s="10">
        <v>6.0999999999999999E-2</v>
      </c>
      <c r="AC77" s="13">
        <v>7</v>
      </c>
      <c r="AD77" s="13">
        <v>3</v>
      </c>
      <c r="AE77" s="13">
        <v>10</v>
      </c>
    </row>
    <row r="78" spans="1:31" x14ac:dyDescent="0.35">
      <c r="A78" s="3" t="s">
        <v>38</v>
      </c>
      <c r="B78" s="13">
        <v>1745</v>
      </c>
      <c r="C78" s="13">
        <v>901</v>
      </c>
      <c r="D78" s="13">
        <v>550</v>
      </c>
      <c r="E78" s="13">
        <v>3195</v>
      </c>
      <c r="F78" s="13">
        <v>16635</v>
      </c>
      <c r="G78" s="13">
        <v>13399</v>
      </c>
      <c r="H78" s="13">
        <v>8822</v>
      </c>
      <c r="I78" s="13">
        <v>38856</v>
      </c>
      <c r="J78" s="13">
        <v>18379</v>
      </c>
      <c r="K78" s="13">
        <v>14300</v>
      </c>
      <c r="L78" s="13">
        <v>9372</v>
      </c>
      <c r="M78" s="13">
        <v>42052</v>
      </c>
      <c r="N78" s="10">
        <v>1.2065999999999999</v>
      </c>
      <c r="O78" s="8">
        <v>34852</v>
      </c>
      <c r="P78" s="13">
        <v>1261</v>
      </c>
      <c r="Q78" s="13" t="s">
        <v>78</v>
      </c>
      <c r="R78" s="13">
        <v>307</v>
      </c>
      <c r="S78" s="13">
        <v>1567</v>
      </c>
      <c r="T78" s="13">
        <v>412</v>
      </c>
      <c r="U78" s="13">
        <v>55</v>
      </c>
      <c r="V78" s="13">
        <v>15</v>
      </c>
      <c r="W78" s="13">
        <v>482</v>
      </c>
      <c r="X78" s="13">
        <v>1678</v>
      </c>
      <c r="Y78" s="13">
        <v>55</v>
      </c>
      <c r="Z78" s="13">
        <v>322</v>
      </c>
      <c r="AA78" s="13">
        <v>2055</v>
      </c>
      <c r="AB78" s="10">
        <v>5.9000000000000004E-2</v>
      </c>
      <c r="AC78" s="13">
        <v>6</v>
      </c>
      <c r="AD78" s="13">
        <v>3</v>
      </c>
      <c r="AE78" s="13">
        <v>9</v>
      </c>
    </row>
    <row r="79" spans="1:31" x14ac:dyDescent="0.35">
      <c r="A79" s="3" t="s">
        <v>39</v>
      </c>
      <c r="B79" s="13">
        <v>1727</v>
      </c>
      <c r="C79" s="13">
        <v>910</v>
      </c>
      <c r="D79" s="13">
        <v>568</v>
      </c>
      <c r="E79" s="13">
        <v>3206</v>
      </c>
      <c r="F79" s="13">
        <v>17140</v>
      </c>
      <c r="G79" s="13">
        <v>14470</v>
      </c>
      <c r="H79" s="13">
        <v>9433</v>
      </c>
      <c r="I79" s="13">
        <v>41044</v>
      </c>
      <c r="J79" s="13">
        <v>18867</v>
      </c>
      <c r="K79" s="13">
        <v>15380</v>
      </c>
      <c r="L79" s="13">
        <v>10002</v>
      </c>
      <c r="M79" s="13">
        <v>44250</v>
      </c>
      <c r="N79" s="10">
        <v>1.2695999999999998</v>
      </c>
      <c r="O79" s="8">
        <v>34852</v>
      </c>
      <c r="P79" s="13">
        <v>1266</v>
      </c>
      <c r="Q79" s="13" t="s">
        <v>78</v>
      </c>
      <c r="R79" s="13">
        <v>289</v>
      </c>
      <c r="S79" s="13">
        <v>1555</v>
      </c>
      <c r="T79" s="13">
        <v>411</v>
      </c>
      <c r="U79" s="13">
        <v>57</v>
      </c>
      <c r="V79" s="13">
        <v>15</v>
      </c>
      <c r="W79" s="13">
        <v>483</v>
      </c>
      <c r="X79" s="13">
        <v>1682</v>
      </c>
      <c r="Y79" s="13">
        <v>57</v>
      </c>
      <c r="Z79" s="13">
        <v>304</v>
      </c>
      <c r="AA79" s="13">
        <v>2044</v>
      </c>
      <c r="AB79" s="10">
        <v>5.8700000000000002E-2</v>
      </c>
      <c r="AC79" s="13">
        <v>6</v>
      </c>
      <c r="AD79" s="13">
        <v>3</v>
      </c>
      <c r="AE79" s="13">
        <v>8</v>
      </c>
    </row>
    <row r="80" spans="1:31" x14ac:dyDescent="0.35">
      <c r="A80" s="3" t="s">
        <v>40</v>
      </c>
      <c r="B80" s="13">
        <v>1737</v>
      </c>
      <c r="C80" s="13">
        <v>946</v>
      </c>
      <c r="D80" s="13">
        <v>609</v>
      </c>
      <c r="E80" s="13">
        <v>3292</v>
      </c>
      <c r="F80" s="13">
        <v>16766</v>
      </c>
      <c r="G80" s="13">
        <v>14331</v>
      </c>
      <c r="H80" s="13">
        <v>9527</v>
      </c>
      <c r="I80" s="13">
        <v>40624</v>
      </c>
      <c r="J80" s="13">
        <v>18503</v>
      </c>
      <c r="K80" s="13">
        <v>15277</v>
      </c>
      <c r="L80" s="13">
        <v>10136</v>
      </c>
      <c r="M80" s="13">
        <v>43916</v>
      </c>
      <c r="N80" s="10">
        <v>1.2601</v>
      </c>
      <c r="O80" s="8">
        <v>34852</v>
      </c>
      <c r="P80" s="13">
        <v>1308</v>
      </c>
      <c r="Q80" s="13" t="s">
        <v>78</v>
      </c>
      <c r="R80" s="13">
        <v>243</v>
      </c>
      <c r="S80" s="13">
        <v>1551</v>
      </c>
      <c r="T80" s="13">
        <v>411</v>
      </c>
      <c r="U80" s="13">
        <v>63</v>
      </c>
      <c r="V80" s="13">
        <v>15</v>
      </c>
      <c r="W80" s="13">
        <v>490</v>
      </c>
      <c r="X80" s="13">
        <v>1725</v>
      </c>
      <c r="Y80" s="13">
        <v>63</v>
      </c>
      <c r="Z80" s="13">
        <v>258</v>
      </c>
      <c r="AA80" s="13">
        <v>2046</v>
      </c>
      <c r="AB80" s="10">
        <v>5.8700000000000002E-2</v>
      </c>
      <c r="AC80" s="13">
        <v>5</v>
      </c>
      <c r="AD80" s="13">
        <v>2</v>
      </c>
      <c r="AE80" s="13">
        <v>8</v>
      </c>
    </row>
    <row r="81" spans="1:31" x14ac:dyDescent="0.35">
      <c r="A81" s="3" t="s">
        <v>41</v>
      </c>
      <c r="B81" s="13">
        <v>1776</v>
      </c>
      <c r="C81" s="13">
        <v>1016</v>
      </c>
      <c r="D81" s="13">
        <v>653</v>
      </c>
      <c r="E81" s="13">
        <v>3445</v>
      </c>
      <c r="F81" s="13">
        <v>16957</v>
      </c>
      <c r="G81" s="13">
        <v>13625</v>
      </c>
      <c r="H81" s="13">
        <v>9667</v>
      </c>
      <c r="I81" s="13">
        <v>40249</v>
      </c>
      <c r="J81" s="13">
        <v>18733</v>
      </c>
      <c r="K81" s="13">
        <v>14640</v>
      </c>
      <c r="L81" s="13">
        <v>10320</v>
      </c>
      <c r="M81" s="13">
        <v>43693</v>
      </c>
      <c r="N81" s="10">
        <v>1.2537</v>
      </c>
      <c r="O81" s="8">
        <v>34852</v>
      </c>
      <c r="P81" s="13">
        <v>1337</v>
      </c>
      <c r="Q81" s="13">
        <v>4</v>
      </c>
      <c r="R81" s="13">
        <v>238</v>
      </c>
      <c r="S81" s="13">
        <v>1579</v>
      </c>
      <c r="T81" s="13">
        <v>410</v>
      </c>
      <c r="U81" s="13">
        <v>67</v>
      </c>
      <c r="V81" s="13">
        <v>15</v>
      </c>
      <c r="W81" s="13">
        <v>491</v>
      </c>
      <c r="X81" s="13">
        <v>1752</v>
      </c>
      <c r="Y81" s="13">
        <v>70</v>
      </c>
      <c r="Z81" s="13">
        <v>254</v>
      </c>
      <c r="AA81" s="13">
        <v>2075</v>
      </c>
      <c r="AB81" s="10">
        <v>5.96E-2</v>
      </c>
      <c r="AC81" s="13">
        <v>5</v>
      </c>
      <c r="AD81" s="13">
        <v>2</v>
      </c>
      <c r="AE81" s="13">
        <v>7</v>
      </c>
    </row>
    <row r="82" spans="1:31" x14ac:dyDescent="0.35">
      <c r="A82" s="3" t="s">
        <v>42</v>
      </c>
      <c r="B82" s="13">
        <v>1815</v>
      </c>
      <c r="C82" s="13">
        <v>1066</v>
      </c>
      <c r="D82" s="13">
        <v>678</v>
      </c>
      <c r="E82" s="13">
        <v>3559</v>
      </c>
      <c r="F82" s="13">
        <v>17090</v>
      </c>
      <c r="G82" s="13">
        <v>13537</v>
      </c>
      <c r="H82" s="13">
        <v>9841</v>
      </c>
      <c r="I82" s="13">
        <v>40468</v>
      </c>
      <c r="J82" s="13">
        <v>18905</v>
      </c>
      <c r="K82" s="13">
        <v>14603</v>
      </c>
      <c r="L82" s="13">
        <v>10519</v>
      </c>
      <c r="M82" s="13">
        <v>44027</v>
      </c>
      <c r="N82" s="10">
        <v>1.2501</v>
      </c>
      <c r="O82" s="8">
        <v>35220</v>
      </c>
      <c r="P82" s="13">
        <v>1372</v>
      </c>
      <c r="Q82" s="13">
        <v>5</v>
      </c>
      <c r="R82" s="13">
        <v>210</v>
      </c>
      <c r="S82" s="13">
        <v>1586</v>
      </c>
      <c r="T82" s="13">
        <v>410</v>
      </c>
      <c r="U82" s="13">
        <v>71</v>
      </c>
      <c r="V82" s="13">
        <v>15</v>
      </c>
      <c r="W82" s="13">
        <v>496</v>
      </c>
      <c r="X82" s="13">
        <v>1787</v>
      </c>
      <c r="Y82" s="13">
        <v>75</v>
      </c>
      <c r="Z82" s="13">
        <v>225</v>
      </c>
      <c r="AA82" s="13">
        <v>2087</v>
      </c>
      <c r="AB82" s="10">
        <v>5.9299999999999999E-2</v>
      </c>
      <c r="AC82" s="13">
        <v>5</v>
      </c>
      <c r="AD82" s="13">
        <v>2</v>
      </c>
      <c r="AE82" s="13">
        <v>7</v>
      </c>
    </row>
    <row r="83" spans="1:31" x14ac:dyDescent="0.35">
      <c r="A83" s="3" t="s">
        <v>43</v>
      </c>
      <c r="B83" s="13">
        <v>1854</v>
      </c>
      <c r="C83" s="13">
        <v>1121</v>
      </c>
      <c r="D83" s="13">
        <v>715</v>
      </c>
      <c r="E83" s="13">
        <v>3690</v>
      </c>
      <c r="F83" s="13">
        <v>17783</v>
      </c>
      <c r="G83" s="13">
        <v>14131</v>
      </c>
      <c r="H83" s="13">
        <v>10437</v>
      </c>
      <c r="I83" s="13">
        <v>42351</v>
      </c>
      <c r="J83" s="13">
        <v>19638</v>
      </c>
      <c r="K83" s="13">
        <v>15251</v>
      </c>
      <c r="L83" s="13">
        <v>11152</v>
      </c>
      <c r="M83" s="13">
        <v>46041</v>
      </c>
      <c r="N83" s="10">
        <v>1.3072999999999999</v>
      </c>
      <c r="O83" s="8">
        <v>35220</v>
      </c>
      <c r="P83" s="13">
        <v>1384</v>
      </c>
      <c r="Q83" s="13">
        <v>5</v>
      </c>
      <c r="R83" s="13">
        <v>188</v>
      </c>
      <c r="S83" s="13">
        <v>1577</v>
      </c>
      <c r="T83" s="13">
        <v>408</v>
      </c>
      <c r="U83" s="13">
        <v>82</v>
      </c>
      <c r="V83" s="13">
        <v>15</v>
      </c>
      <c r="W83" s="13">
        <v>505</v>
      </c>
      <c r="X83" s="13">
        <v>1796</v>
      </c>
      <c r="Y83" s="13">
        <v>87</v>
      </c>
      <c r="Z83" s="13">
        <v>203</v>
      </c>
      <c r="AA83" s="13">
        <v>2086</v>
      </c>
      <c r="AB83" s="10">
        <v>5.9200000000000003E-2</v>
      </c>
      <c r="AC83" s="13">
        <v>4</v>
      </c>
      <c r="AD83" s="13">
        <v>2</v>
      </c>
      <c r="AE83" s="13">
        <v>6</v>
      </c>
    </row>
    <row r="84" spans="1:31" x14ac:dyDescent="0.35">
      <c r="A84" s="3" t="s">
        <v>44</v>
      </c>
      <c r="B84" s="13">
        <v>1964</v>
      </c>
      <c r="C84" s="13">
        <v>1153</v>
      </c>
      <c r="D84" s="13">
        <v>788</v>
      </c>
      <c r="E84" s="13">
        <v>3906</v>
      </c>
      <c r="F84" s="13">
        <v>17068</v>
      </c>
      <c r="G84" s="13">
        <v>14304</v>
      </c>
      <c r="H84" s="13">
        <v>9460</v>
      </c>
      <c r="I84" s="13">
        <v>40832</v>
      </c>
      <c r="J84" s="13">
        <v>19033</v>
      </c>
      <c r="K84" s="13">
        <v>15457</v>
      </c>
      <c r="L84" s="13">
        <v>10248</v>
      </c>
      <c r="M84" s="13">
        <v>44738</v>
      </c>
      <c r="N84" s="10">
        <v>1.2703</v>
      </c>
      <c r="O84" s="8">
        <v>35220</v>
      </c>
      <c r="P84" s="13">
        <v>1409</v>
      </c>
      <c r="Q84" s="13">
        <v>7</v>
      </c>
      <c r="R84" s="13">
        <v>253</v>
      </c>
      <c r="S84" s="13">
        <v>1669</v>
      </c>
      <c r="T84" s="13">
        <v>405</v>
      </c>
      <c r="U84" s="13">
        <v>105</v>
      </c>
      <c r="V84" s="13">
        <v>16</v>
      </c>
      <c r="W84" s="13">
        <v>526</v>
      </c>
      <c r="X84" s="13">
        <v>1818</v>
      </c>
      <c r="Y84" s="13">
        <v>112</v>
      </c>
      <c r="Z84" s="13">
        <v>269</v>
      </c>
      <c r="AA84" s="13">
        <v>2199</v>
      </c>
      <c r="AB84" s="10">
        <v>6.2400000000000004E-2</v>
      </c>
      <c r="AC84" s="13">
        <v>4</v>
      </c>
      <c r="AD84" s="13">
        <v>2</v>
      </c>
      <c r="AE84" s="13">
        <v>6</v>
      </c>
    </row>
    <row r="85" spans="1:31" x14ac:dyDescent="0.35">
      <c r="A85" s="3" t="s">
        <v>45</v>
      </c>
      <c r="B85" s="13">
        <v>2067</v>
      </c>
      <c r="C85" s="13">
        <v>1198</v>
      </c>
      <c r="D85" s="13">
        <v>866</v>
      </c>
      <c r="E85" s="13">
        <v>4132</v>
      </c>
      <c r="F85" s="13">
        <v>17202</v>
      </c>
      <c r="G85" s="13">
        <v>14360</v>
      </c>
      <c r="H85" s="13">
        <v>9037</v>
      </c>
      <c r="I85" s="13">
        <v>40599</v>
      </c>
      <c r="J85" s="13">
        <v>19269</v>
      </c>
      <c r="K85" s="13">
        <v>15558</v>
      </c>
      <c r="L85" s="13">
        <v>9903</v>
      </c>
      <c r="M85" s="13">
        <v>44730</v>
      </c>
      <c r="N85" s="10">
        <v>1.27</v>
      </c>
      <c r="O85" s="8">
        <v>35220</v>
      </c>
      <c r="P85" s="13">
        <v>1433</v>
      </c>
      <c r="Q85" s="13">
        <v>39</v>
      </c>
      <c r="R85" s="13">
        <v>125</v>
      </c>
      <c r="S85" s="13">
        <v>1597</v>
      </c>
      <c r="T85" s="13">
        <v>404</v>
      </c>
      <c r="U85" s="13">
        <v>26</v>
      </c>
      <c r="V85" s="13">
        <v>16</v>
      </c>
      <c r="W85" s="13">
        <v>445</v>
      </c>
      <c r="X85" s="13">
        <v>1841</v>
      </c>
      <c r="Y85" s="13">
        <v>65</v>
      </c>
      <c r="Z85" s="13">
        <v>141</v>
      </c>
      <c r="AA85" s="13">
        <v>2046</v>
      </c>
      <c r="AB85" s="10">
        <v>5.8099999999999999E-2</v>
      </c>
      <c r="AC85" s="13">
        <v>4</v>
      </c>
      <c r="AD85" s="13">
        <v>2</v>
      </c>
      <c r="AE85" s="13">
        <v>6</v>
      </c>
    </row>
    <row r="86" spans="1:31" x14ac:dyDescent="0.35">
      <c r="A86" s="3" t="s">
        <v>46</v>
      </c>
      <c r="B86" s="13">
        <v>2156</v>
      </c>
      <c r="C86" s="13">
        <v>1211</v>
      </c>
      <c r="D86" s="13">
        <v>927</v>
      </c>
      <c r="E86" s="13">
        <v>4294</v>
      </c>
      <c r="F86" s="13">
        <v>17364</v>
      </c>
      <c r="G86" s="13">
        <v>14364</v>
      </c>
      <c r="H86" s="13">
        <v>9191</v>
      </c>
      <c r="I86" s="13">
        <v>40919</v>
      </c>
      <c r="J86" s="13">
        <v>19519</v>
      </c>
      <c r="K86" s="13">
        <v>15575</v>
      </c>
      <c r="L86" s="13">
        <v>10119</v>
      </c>
      <c r="M86" s="13">
        <v>45213</v>
      </c>
      <c r="N86" s="10">
        <v>1.2705</v>
      </c>
      <c r="O86" s="8">
        <v>35587</v>
      </c>
      <c r="P86" s="13">
        <v>1447</v>
      </c>
      <c r="Q86" s="13">
        <v>117</v>
      </c>
      <c r="R86" s="13">
        <v>55</v>
      </c>
      <c r="S86" s="13">
        <v>1619</v>
      </c>
      <c r="T86" s="13">
        <v>400</v>
      </c>
      <c r="U86" s="13">
        <v>30</v>
      </c>
      <c r="V86" s="13">
        <v>16</v>
      </c>
      <c r="W86" s="13">
        <v>446</v>
      </c>
      <c r="X86" s="13">
        <v>1851</v>
      </c>
      <c r="Y86" s="13">
        <v>85</v>
      </c>
      <c r="Z86" s="13">
        <v>133</v>
      </c>
      <c r="AA86" s="13">
        <v>2069</v>
      </c>
      <c r="AB86" s="10">
        <v>5.8099999999999999E-2</v>
      </c>
      <c r="AC86" s="13">
        <v>4</v>
      </c>
      <c r="AD86" s="13">
        <v>2</v>
      </c>
      <c r="AE86" s="13">
        <v>6</v>
      </c>
    </row>
    <row r="87" spans="1:31" x14ac:dyDescent="0.35">
      <c r="A87" s="3" t="s">
        <v>47</v>
      </c>
      <c r="B87" s="13">
        <v>2223</v>
      </c>
      <c r="C87" s="13">
        <v>1263</v>
      </c>
      <c r="D87" s="13">
        <v>1005</v>
      </c>
      <c r="E87" s="13">
        <v>4491</v>
      </c>
      <c r="F87" s="13">
        <v>18031</v>
      </c>
      <c r="G87" s="13">
        <v>15219</v>
      </c>
      <c r="H87" s="13">
        <v>9762</v>
      </c>
      <c r="I87" s="13">
        <v>43013</v>
      </c>
      <c r="J87" s="13">
        <v>20254</v>
      </c>
      <c r="K87" s="13">
        <v>16483</v>
      </c>
      <c r="L87" s="13">
        <v>10767</v>
      </c>
      <c r="M87" s="13">
        <v>47503</v>
      </c>
      <c r="N87" s="10">
        <v>1.3349000000000002</v>
      </c>
      <c r="O87" s="8">
        <v>35587</v>
      </c>
      <c r="P87" s="13">
        <v>1464</v>
      </c>
      <c r="Q87" s="13">
        <v>28</v>
      </c>
      <c r="R87" s="13">
        <v>74</v>
      </c>
      <c r="S87" s="13">
        <v>1566</v>
      </c>
      <c r="T87" s="13">
        <v>398</v>
      </c>
      <c r="U87" s="13">
        <v>36</v>
      </c>
      <c r="V87" s="13">
        <v>16</v>
      </c>
      <c r="W87" s="13">
        <v>450</v>
      </c>
      <c r="X87" s="13">
        <v>1865</v>
      </c>
      <c r="Y87" s="13">
        <v>110</v>
      </c>
      <c r="Z87" s="13">
        <v>44</v>
      </c>
      <c r="AA87" s="13">
        <v>2020</v>
      </c>
      <c r="AB87" s="10">
        <v>5.6799999999999996E-2</v>
      </c>
      <c r="AC87" s="13">
        <v>4</v>
      </c>
      <c r="AD87" s="13">
        <v>2</v>
      </c>
      <c r="AE87" s="13">
        <v>5</v>
      </c>
    </row>
    <row r="88" spans="1:31" x14ac:dyDescent="0.35">
      <c r="A88" s="3" t="s">
        <v>48</v>
      </c>
      <c r="B88" s="13">
        <v>2277</v>
      </c>
      <c r="C88" s="13">
        <v>1319</v>
      </c>
      <c r="D88" s="13">
        <v>1112</v>
      </c>
      <c r="E88" s="13">
        <v>4708</v>
      </c>
      <c r="F88" s="13">
        <v>17752</v>
      </c>
      <c r="G88" s="13">
        <v>14575</v>
      </c>
      <c r="H88" s="13">
        <v>9631</v>
      </c>
      <c r="I88" s="13">
        <v>41959</v>
      </c>
      <c r="J88" s="13">
        <v>20029</v>
      </c>
      <c r="K88" s="13">
        <v>15894</v>
      </c>
      <c r="L88" s="13">
        <v>10743</v>
      </c>
      <c r="M88" s="13">
        <v>46667</v>
      </c>
      <c r="N88" s="10">
        <v>1.3113999999999999</v>
      </c>
      <c r="O88" s="8">
        <v>35587</v>
      </c>
      <c r="P88" s="13">
        <v>1482</v>
      </c>
      <c r="Q88" s="13">
        <v>98</v>
      </c>
      <c r="R88" s="13">
        <v>0</v>
      </c>
      <c r="S88" s="13">
        <v>1580</v>
      </c>
      <c r="T88" s="13">
        <v>397</v>
      </c>
      <c r="U88" s="13">
        <v>58</v>
      </c>
      <c r="V88" s="13">
        <v>16</v>
      </c>
      <c r="W88" s="13">
        <v>471</v>
      </c>
      <c r="X88" s="13">
        <v>1882</v>
      </c>
      <c r="Y88" s="13">
        <v>156</v>
      </c>
      <c r="Z88" s="13">
        <v>16</v>
      </c>
      <c r="AA88" s="13">
        <v>2055</v>
      </c>
      <c r="AB88" s="10">
        <v>5.7699999999999994E-2</v>
      </c>
      <c r="AC88" s="13">
        <v>4</v>
      </c>
      <c r="AD88" s="13">
        <v>2</v>
      </c>
      <c r="AE88" s="13">
        <v>5</v>
      </c>
    </row>
    <row r="89" spans="1:31" x14ac:dyDescent="0.35">
      <c r="A89" s="3" t="s">
        <v>49</v>
      </c>
      <c r="B89" s="13">
        <v>2323</v>
      </c>
      <c r="C89" s="13">
        <v>1415</v>
      </c>
      <c r="D89" s="13">
        <v>1263</v>
      </c>
      <c r="E89" s="13">
        <v>5001</v>
      </c>
      <c r="F89" s="13">
        <v>17624</v>
      </c>
      <c r="G89" s="13">
        <v>14204</v>
      </c>
      <c r="H89" s="13">
        <v>9045</v>
      </c>
      <c r="I89" s="13">
        <v>40873</v>
      </c>
      <c r="J89" s="13">
        <v>19947</v>
      </c>
      <c r="K89" s="13">
        <v>15619</v>
      </c>
      <c r="L89" s="13">
        <v>10307</v>
      </c>
      <c r="M89" s="13">
        <v>45874</v>
      </c>
      <c r="N89" s="10">
        <v>1.2890999999999999</v>
      </c>
      <c r="O89" s="8">
        <v>35587</v>
      </c>
      <c r="P89" s="13">
        <v>1502</v>
      </c>
      <c r="Q89" s="13">
        <v>130</v>
      </c>
      <c r="R89" s="13">
        <v>0</v>
      </c>
      <c r="S89" s="13">
        <v>1633</v>
      </c>
      <c r="T89" s="13">
        <v>394</v>
      </c>
      <c r="U89" s="13">
        <v>78</v>
      </c>
      <c r="V89" s="13">
        <v>16</v>
      </c>
      <c r="W89" s="13">
        <v>488</v>
      </c>
      <c r="X89" s="13">
        <v>1899</v>
      </c>
      <c r="Y89" s="13">
        <v>208</v>
      </c>
      <c r="Z89" s="13">
        <v>16</v>
      </c>
      <c r="AA89" s="13">
        <v>2124</v>
      </c>
      <c r="AB89" s="10">
        <v>5.9699999999999996E-2</v>
      </c>
      <c r="AC89" s="13">
        <v>3</v>
      </c>
      <c r="AD89" s="13">
        <v>1</v>
      </c>
      <c r="AE89" s="13">
        <v>5</v>
      </c>
    </row>
    <row r="90" spans="1:31" x14ac:dyDescent="0.35">
      <c r="A90" s="3" t="s">
        <v>50</v>
      </c>
      <c r="B90" s="13">
        <v>2312</v>
      </c>
      <c r="C90" s="13">
        <v>1491</v>
      </c>
      <c r="D90" s="13">
        <v>1458</v>
      </c>
      <c r="E90" s="13">
        <v>5261</v>
      </c>
      <c r="F90" s="13">
        <v>17234</v>
      </c>
      <c r="G90" s="13">
        <v>14084</v>
      </c>
      <c r="H90" s="13">
        <v>8938</v>
      </c>
      <c r="I90" s="13">
        <v>40256</v>
      </c>
      <c r="J90" s="13">
        <v>19546</v>
      </c>
      <c r="K90" s="13">
        <v>15574</v>
      </c>
      <c r="L90" s="13">
        <v>10396</v>
      </c>
      <c r="M90" s="13">
        <v>45516</v>
      </c>
      <c r="N90" s="10">
        <v>1.266</v>
      </c>
      <c r="O90" s="8">
        <v>35952</v>
      </c>
      <c r="P90" s="13">
        <v>1586</v>
      </c>
      <c r="Q90" s="13">
        <v>155</v>
      </c>
      <c r="R90" s="13">
        <v>0</v>
      </c>
      <c r="S90" s="13">
        <v>1742</v>
      </c>
      <c r="T90" s="13">
        <v>390</v>
      </c>
      <c r="U90" s="13">
        <v>98</v>
      </c>
      <c r="V90" s="13">
        <v>16</v>
      </c>
      <c r="W90" s="13">
        <v>504</v>
      </c>
      <c r="X90" s="13">
        <v>1979</v>
      </c>
      <c r="Y90" s="13">
        <v>253</v>
      </c>
      <c r="Z90" s="13">
        <v>16</v>
      </c>
      <c r="AA90" s="13">
        <v>2249</v>
      </c>
      <c r="AB90" s="10">
        <v>6.2600000000000003E-2</v>
      </c>
      <c r="AC90" s="13">
        <v>3</v>
      </c>
      <c r="AD90" s="13">
        <v>1</v>
      </c>
      <c r="AE90" s="13">
        <v>5</v>
      </c>
    </row>
    <row r="91" spans="1:31" x14ac:dyDescent="0.35">
      <c r="A91" s="3" t="s">
        <v>51</v>
      </c>
      <c r="B91" s="13">
        <v>2292</v>
      </c>
      <c r="C91" s="13">
        <v>1442</v>
      </c>
      <c r="D91" s="13">
        <v>1494</v>
      </c>
      <c r="E91" s="13">
        <v>5228</v>
      </c>
      <c r="F91" s="13">
        <v>17393</v>
      </c>
      <c r="G91" s="13">
        <v>14849</v>
      </c>
      <c r="H91" s="13">
        <v>10602</v>
      </c>
      <c r="I91" s="13">
        <v>42844</v>
      </c>
      <c r="J91" s="13">
        <v>19685</v>
      </c>
      <c r="K91" s="13">
        <v>16291</v>
      </c>
      <c r="L91" s="13">
        <v>12096</v>
      </c>
      <c r="M91" s="13">
        <v>48072</v>
      </c>
      <c r="N91" s="10">
        <v>1.3371000000000002</v>
      </c>
      <c r="O91" s="8">
        <v>35952</v>
      </c>
      <c r="P91" s="13">
        <v>1610</v>
      </c>
      <c r="Q91" s="13">
        <v>184</v>
      </c>
      <c r="R91" s="13">
        <v>0</v>
      </c>
      <c r="S91" s="13">
        <v>1794</v>
      </c>
      <c r="T91" s="13">
        <v>378</v>
      </c>
      <c r="U91" s="13">
        <v>109</v>
      </c>
      <c r="V91" s="13">
        <v>17</v>
      </c>
      <c r="W91" s="13">
        <v>503</v>
      </c>
      <c r="X91" s="13">
        <v>1991</v>
      </c>
      <c r="Y91" s="13">
        <v>293</v>
      </c>
      <c r="Z91" s="13">
        <v>17</v>
      </c>
      <c r="AA91" s="13">
        <v>2300</v>
      </c>
      <c r="AB91" s="10">
        <v>6.4000000000000001E-2</v>
      </c>
      <c r="AC91" s="13">
        <v>3</v>
      </c>
      <c r="AD91" s="13">
        <v>1</v>
      </c>
      <c r="AE91" s="13">
        <v>4</v>
      </c>
    </row>
    <row r="92" spans="1:31" x14ac:dyDescent="0.35">
      <c r="A92" s="3" t="s">
        <v>52</v>
      </c>
      <c r="B92" s="13">
        <v>2291</v>
      </c>
      <c r="C92" s="13">
        <v>1567</v>
      </c>
      <c r="D92" s="13">
        <v>1618</v>
      </c>
      <c r="E92" s="13">
        <v>5476</v>
      </c>
      <c r="F92" s="13">
        <v>17181</v>
      </c>
      <c r="G92" s="13">
        <v>15505</v>
      </c>
      <c r="H92" s="13">
        <v>11259</v>
      </c>
      <c r="I92" s="13">
        <v>43945</v>
      </c>
      <c r="J92" s="13">
        <v>19472</v>
      </c>
      <c r="K92" s="13">
        <v>17072</v>
      </c>
      <c r="L92" s="13">
        <v>12878</v>
      </c>
      <c r="M92" s="13">
        <v>49421</v>
      </c>
      <c r="N92" s="10">
        <v>1.3747</v>
      </c>
      <c r="O92" s="8">
        <v>35952</v>
      </c>
      <c r="P92" s="13">
        <v>1632</v>
      </c>
      <c r="Q92" s="13">
        <v>207</v>
      </c>
      <c r="R92" s="13">
        <v>0</v>
      </c>
      <c r="S92" s="13">
        <v>1838</v>
      </c>
      <c r="T92" s="13">
        <v>373</v>
      </c>
      <c r="U92" s="13">
        <v>127</v>
      </c>
      <c r="V92" s="13">
        <v>16</v>
      </c>
      <c r="W92" s="13">
        <v>516</v>
      </c>
      <c r="X92" s="13">
        <v>2008</v>
      </c>
      <c r="Y92" s="13">
        <v>333</v>
      </c>
      <c r="Z92" s="13">
        <v>16</v>
      </c>
      <c r="AA92" s="13">
        <v>2357</v>
      </c>
      <c r="AB92" s="10">
        <v>6.5599999999999992E-2</v>
      </c>
      <c r="AC92" s="13">
        <v>3</v>
      </c>
      <c r="AD92" s="13">
        <v>1</v>
      </c>
      <c r="AE92" s="13">
        <v>4</v>
      </c>
    </row>
    <row r="93" spans="1:31" x14ac:dyDescent="0.35">
      <c r="A93" s="3" t="s">
        <v>153</v>
      </c>
      <c r="B93" s="13">
        <v>2295</v>
      </c>
      <c r="C93" s="13">
        <v>1659</v>
      </c>
      <c r="D93" s="13">
        <v>1723</v>
      </c>
      <c r="E93" s="13">
        <v>5677</v>
      </c>
      <c r="F93" s="13">
        <v>17011</v>
      </c>
      <c r="G93" s="13">
        <v>14906</v>
      </c>
      <c r="H93" s="13">
        <v>11879</v>
      </c>
      <c r="I93" s="13">
        <v>43796</v>
      </c>
      <c r="J93" s="13">
        <v>19305</v>
      </c>
      <c r="K93" s="13">
        <v>16565</v>
      </c>
      <c r="L93" s="13">
        <v>13602</v>
      </c>
      <c r="M93" s="13">
        <v>49473</v>
      </c>
      <c r="N93" s="10">
        <v>1.3761000000000001</v>
      </c>
      <c r="O93" s="8">
        <v>35952</v>
      </c>
      <c r="P93" s="13">
        <v>1635</v>
      </c>
      <c r="Q93" s="13">
        <v>223</v>
      </c>
      <c r="R93" s="13">
        <v>23</v>
      </c>
      <c r="S93" s="13">
        <v>1881</v>
      </c>
      <c r="T93" s="13">
        <v>372</v>
      </c>
      <c r="U93" s="13">
        <v>137</v>
      </c>
      <c r="V93" s="13">
        <v>16</v>
      </c>
      <c r="W93" s="13">
        <v>526</v>
      </c>
      <c r="X93" s="13">
        <v>2010</v>
      </c>
      <c r="Y93" s="13">
        <v>361</v>
      </c>
      <c r="Z93" s="13">
        <v>39</v>
      </c>
      <c r="AA93" s="13">
        <v>2410</v>
      </c>
      <c r="AB93" s="10">
        <v>6.6400000000000001E-2</v>
      </c>
      <c r="AC93" s="13">
        <v>3</v>
      </c>
      <c r="AD93" s="13">
        <v>1</v>
      </c>
      <c r="AE93" s="13">
        <v>4</v>
      </c>
    </row>
    <row r="94" spans="1:31" x14ac:dyDescent="0.35">
      <c r="A94" s="3" t="s">
        <v>154</v>
      </c>
      <c r="B94" s="13">
        <v>2300</v>
      </c>
      <c r="C94" s="13">
        <v>1671</v>
      </c>
      <c r="D94" s="13">
        <v>1793</v>
      </c>
      <c r="E94" s="13">
        <v>5764</v>
      </c>
      <c r="F94" s="13">
        <v>17303</v>
      </c>
      <c r="G94" s="13">
        <v>14618</v>
      </c>
      <c r="H94" s="13">
        <v>11555</v>
      </c>
      <c r="I94" s="13">
        <v>43477</v>
      </c>
      <c r="J94" s="13">
        <v>19603</v>
      </c>
      <c r="K94" s="13">
        <v>16289</v>
      </c>
      <c r="L94" s="13">
        <v>13349</v>
      </c>
      <c r="M94" s="13">
        <v>49241</v>
      </c>
      <c r="N94" s="10">
        <v>1.3560000000000001</v>
      </c>
      <c r="O94" s="8">
        <v>36313</v>
      </c>
      <c r="P94" s="13">
        <v>1626</v>
      </c>
      <c r="Q94" s="13">
        <v>241</v>
      </c>
      <c r="R94" s="13">
        <v>38</v>
      </c>
      <c r="S94" s="13">
        <v>1904</v>
      </c>
      <c r="T94" s="13">
        <v>371</v>
      </c>
      <c r="U94" s="13">
        <v>141</v>
      </c>
      <c r="V94" s="13">
        <v>16</v>
      </c>
      <c r="W94" s="13">
        <v>528</v>
      </c>
      <c r="X94" s="13">
        <v>1999</v>
      </c>
      <c r="Y94" s="13">
        <v>381</v>
      </c>
      <c r="Z94" s="13">
        <v>54</v>
      </c>
      <c r="AA94" s="13">
        <v>2435</v>
      </c>
      <c r="AB94" s="10">
        <v>6.7000000000000004E-2</v>
      </c>
      <c r="AC94" s="13">
        <v>3</v>
      </c>
      <c r="AD94" s="13">
        <v>1</v>
      </c>
      <c r="AE94" s="13">
        <v>4</v>
      </c>
    </row>
    <row r="95" spans="1:31" x14ac:dyDescent="0.35">
      <c r="A95" s="3" t="s">
        <v>155</v>
      </c>
      <c r="B95" s="13">
        <v>2310</v>
      </c>
      <c r="C95" s="13">
        <v>1663</v>
      </c>
      <c r="D95" s="13">
        <v>1868</v>
      </c>
      <c r="E95" s="13">
        <v>5841</v>
      </c>
      <c r="F95" s="13">
        <v>17694</v>
      </c>
      <c r="G95" s="13">
        <v>15785</v>
      </c>
      <c r="H95" s="13">
        <v>12692</v>
      </c>
      <c r="I95" s="13">
        <v>46171</v>
      </c>
      <c r="J95" s="13">
        <v>20004</v>
      </c>
      <c r="K95" s="13">
        <v>17448</v>
      </c>
      <c r="L95" s="13">
        <v>14560</v>
      </c>
      <c r="M95" s="13">
        <v>52012</v>
      </c>
      <c r="N95" s="10">
        <v>1.4322999999999999</v>
      </c>
      <c r="O95" s="8">
        <v>36313</v>
      </c>
      <c r="P95" s="13">
        <v>1612</v>
      </c>
      <c r="Q95" s="13">
        <v>264</v>
      </c>
      <c r="R95" s="13">
        <v>61</v>
      </c>
      <c r="S95" s="13">
        <v>1936</v>
      </c>
      <c r="T95" s="13">
        <v>369</v>
      </c>
      <c r="U95" s="13">
        <v>136</v>
      </c>
      <c r="V95" s="13">
        <v>16</v>
      </c>
      <c r="W95" s="13">
        <v>521</v>
      </c>
      <c r="X95" s="13">
        <v>1984</v>
      </c>
      <c r="Y95" s="13">
        <v>399</v>
      </c>
      <c r="Z95" s="13">
        <v>77</v>
      </c>
      <c r="AA95" s="13">
        <v>2460</v>
      </c>
      <c r="AB95" s="10">
        <v>6.7699999999999996E-2</v>
      </c>
      <c r="AC95" s="13">
        <v>3</v>
      </c>
      <c r="AD95" s="13">
        <v>1</v>
      </c>
      <c r="AE95" s="13">
        <v>4</v>
      </c>
    </row>
    <row r="96" spans="1:31" x14ac:dyDescent="0.35">
      <c r="A96" s="3" t="s">
        <v>204</v>
      </c>
      <c r="B96" s="13">
        <v>2332</v>
      </c>
      <c r="C96" s="13">
        <v>1757</v>
      </c>
      <c r="D96" s="13">
        <v>1947</v>
      </c>
      <c r="E96" s="13">
        <v>6036</v>
      </c>
      <c r="F96" s="13">
        <v>17538</v>
      </c>
      <c r="G96" s="13">
        <v>15334</v>
      </c>
      <c r="H96" s="13">
        <v>12426</v>
      </c>
      <c r="I96" s="13">
        <v>45298</v>
      </c>
      <c r="J96" s="13">
        <v>19870</v>
      </c>
      <c r="K96" s="13">
        <v>17091</v>
      </c>
      <c r="L96" s="13">
        <v>14373</v>
      </c>
      <c r="M96" s="13">
        <v>51334</v>
      </c>
      <c r="N96" s="10">
        <v>1.4136</v>
      </c>
      <c r="O96" s="8">
        <v>36313</v>
      </c>
      <c r="P96" s="13">
        <v>1605</v>
      </c>
      <c r="Q96" s="13">
        <v>289</v>
      </c>
      <c r="R96" s="13">
        <v>98</v>
      </c>
      <c r="S96" s="13">
        <v>1993</v>
      </c>
      <c r="T96" s="13">
        <v>366</v>
      </c>
      <c r="U96" s="13">
        <v>133</v>
      </c>
      <c r="V96" s="13">
        <v>16</v>
      </c>
      <c r="W96" s="13">
        <v>516</v>
      </c>
      <c r="X96" s="13">
        <v>1974</v>
      </c>
      <c r="Y96" s="13">
        <v>423</v>
      </c>
      <c r="Z96" s="13">
        <v>115</v>
      </c>
      <c r="AA96" s="13">
        <v>2511</v>
      </c>
      <c r="AB96" s="10">
        <v>6.9199999999999998E-2</v>
      </c>
      <c r="AC96" s="13">
        <v>3</v>
      </c>
      <c r="AD96" s="13">
        <v>1</v>
      </c>
      <c r="AE96" s="13">
        <v>4</v>
      </c>
    </row>
    <row r="97" spans="1:31" x14ac:dyDescent="0.35">
      <c r="A97" s="3" t="s">
        <v>206</v>
      </c>
      <c r="B97" s="16">
        <v>2349</v>
      </c>
      <c r="C97" s="16">
        <v>1783</v>
      </c>
      <c r="D97" s="16">
        <v>2031</v>
      </c>
      <c r="E97" s="16">
        <v>6163</v>
      </c>
      <c r="F97" s="16">
        <v>17487</v>
      </c>
      <c r="G97" s="16">
        <v>15000</v>
      </c>
      <c r="H97" s="16">
        <v>12637</v>
      </c>
      <c r="I97" s="16">
        <v>45125</v>
      </c>
      <c r="J97" s="16">
        <v>19836</v>
      </c>
      <c r="K97" s="16">
        <v>16783</v>
      </c>
      <c r="L97" s="16">
        <v>14669</v>
      </c>
      <c r="M97" s="16">
        <v>51287</v>
      </c>
      <c r="N97" s="10">
        <v>1.4124000000000001</v>
      </c>
      <c r="O97" s="8">
        <v>36313</v>
      </c>
      <c r="P97" s="16">
        <v>1590</v>
      </c>
      <c r="Q97" s="16">
        <v>315</v>
      </c>
      <c r="R97" s="16">
        <v>137</v>
      </c>
      <c r="S97" s="16">
        <v>2042</v>
      </c>
      <c r="T97" s="16">
        <v>367</v>
      </c>
      <c r="U97" s="16">
        <v>132</v>
      </c>
      <c r="V97" s="16">
        <v>16</v>
      </c>
      <c r="W97" s="16">
        <v>515</v>
      </c>
      <c r="X97" s="16">
        <v>1959</v>
      </c>
      <c r="Y97" s="16">
        <v>447</v>
      </c>
      <c r="Z97" s="16">
        <v>154</v>
      </c>
      <c r="AA97" s="16">
        <v>2559</v>
      </c>
      <c r="AB97" s="10">
        <v>7.0499999999999993E-2</v>
      </c>
      <c r="AC97" s="16">
        <v>2</v>
      </c>
      <c r="AD97" s="16">
        <v>1</v>
      </c>
      <c r="AE97" s="16">
        <v>4</v>
      </c>
    </row>
    <row r="98" spans="1:31" x14ac:dyDescent="0.35">
      <c r="A98" s="3" t="s">
        <v>207</v>
      </c>
      <c r="B98" s="46">
        <v>2362</v>
      </c>
      <c r="C98" s="46">
        <v>1816</v>
      </c>
      <c r="D98" s="46">
        <v>2094</v>
      </c>
      <c r="E98" s="46">
        <v>6272</v>
      </c>
      <c r="F98" s="46">
        <v>17285</v>
      </c>
      <c r="G98" s="46">
        <v>15090</v>
      </c>
      <c r="H98" s="46">
        <v>12905</v>
      </c>
      <c r="I98" s="46">
        <v>45281</v>
      </c>
      <c r="J98" s="46">
        <v>19647</v>
      </c>
      <c r="K98" s="46">
        <v>16906</v>
      </c>
      <c r="L98" s="46">
        <v>14999</v>
      </c>
      <c r="M98" s="46">
        <v>51553</v>
      </c>
      <c r="N98" s="39">
        <v>1.4057999999999999</v>
      </c>
      <c r="O98" s="49">
        <v>36670</v>
      </c>
      <c r="P98" s="46">
        <v>1574</v>
      </c>
      <c r="Q98" s="46">
        <v>332</v>
      </c>
      <c r="R98" s="46">
        <v>160</v>
      </c>
      <c r="S98" s="46">
        <v>2067</v>
      </c>
      <c r="T98" s="46">
        <v>365</v>
      </c>
      <c r="U98" s="16">
        <v>136</v>
      </c>
      <c r="V98" s="16">
        <v>17</v>
      </c>
      <c r="W98" s="16">
        <v>518</v>
      </c>
      <c r="X98" s="16">
        <v>1942</v>
      </c>
      <c r="Y98" s="16">
        <v>468</v>
      </c>
      <c r="Z98" s="16">
        <v>177</v>
      </c>
      <c r="AA98" s="16">
        <v>2587</v>
      </c>
      <c r="AB98" s="10">
        <v>7.0499999999999993E-2</v>
      </c>
      <c r="AC98" s="16">
        <v>2</v>
      </c>
      <c r="AD98" s="16">
        <v>1</v>
      </c>
      <c r="AE98" s="16">
        <v>4</v>
      </c>
    </row>
    <row r="99" spans="1:31" s="48" customFormat="1" ht="15" customHeight="1" x14ac:dyDescent="0.35">
      <c r="A99" s="41" t="s">
        <v>209</v>
      </c>
      <c r="B99" s="46">
        <v>2365</v>
      </c>
      <c r="C99" s="46">
        <v>1862</v>
      </c>
      <c r="D99" s="46">
        <v>2180</v>
      </c>
      <c r="E99" s="46">
        <v>6408</v>
      </c>
      <c r="F99" s="46">
        <v>17521</v>
      </c>
      <c r="G99" s="46">
        <v>16368</v>
      </c>
      <c r="H99" s="46">
        <v>14339</v>
      </c>
      <c r="I99" s="46">
        <v>48227</v>
      </c>
      <c r="J99" s="46">
        <v>19886</v>
      </c>
      <c r="K99" s="46">
        <v>18229</v>
      </c>
      <c r="L99" s="46">
        <v>16519</v>
      </c>
      <c r="M99" s="46">
        <v>54635</v>
      </c>
      <c r="N99" s="39">
        <v>1.4899</v>
      </c>
      <c r="O99" s="49">
        <v>36670</v>
      </c>
      <c r="P99" s="46">
        <v>1570</v>
      </c>
      <c r="Q99" s="46">
        <v>333</v>
      </c>
      <c r="R99" s="46">
        <v>165</v>
      </c>
      <c r="S99" s="46">
        <v>2068</v>
      </c>
      <c r="T99" s="46">
        <v>365</v>
      </c>
      <c r="U99" s="46">
        <v>139</v>
      </c>
      <c r="V99" s="46">
        <v>17</v>
      </c>
      <c r="W99" s="46">
        <v>521</v>
      </c>
      <c r="X99" s="46">
        <v>1937</v>
      </c>
      <c r="Y99" s="46">
        <v>472</v>
      </c>
      <c r="Z99" s="46">
        <v>182</v>
      </c>
      <c r="AA99" s="46">
        <v>2591</v>
      </c>
      <c r="AB99" s="39">
        <v>7.0599999999999996E-2</v>
      </c>
      <c r="AC99" s="46">
        <v>2</v>
      </c>
      <c r="AD99" s="46">
        <v>1</v>
      </c>
      <c r="AE99" s="46">
        <v>4</v>
      </c>
    </row>
    <row r="100" spans="1:31" s="48" customFormat="1" x14ac:dyDescent="0.35">
      <c r="A100" s="41" t="s">
        <v>210</v>
      </c>
      <c r="B100" s="46">
        <v>2377</v>
      </c>
      <c r="C100" s="46">
        <v>1975</v>
      </c>
      <c r="D100" s="46">
        <v>2282</v>
      </c>
      <c r="E100" s="46">
        <v>6634</v>
      </c>
      <c r="F100" s="46">
        <v>16836</v>
      </c>
      <c r="G100" s="46">
        <v>15605</v>
      </c>
      <c r="H100" s="46">
        <v>13823</v>
      </c>
      <c r="I100" s="46">
        <v>46264</v>
      </c>
      <c r="J100" s="46">
        <v>19213</v>
      </c>
      <c r="K100" s="46">
        <v>17580</v>
      </c>
      <c r="L100" s="46">
        <v>16105</v>
      </c>
      <c r="M100" s="46">
        <v>52898</v>
      </c>
      <c r="N100" s="50">
        <v>1.4424999999999999</v>
      </c>
      <c r="O100" s="49">
        <v>36670</v>
      </c>
      <c r="P100" s="46">
        <v>1564</v>
      </c>
      <c r="Q100" s="46">
        <v>348</v>
      </c>
      <c r="R100" s="46">
        <v>210</v>
      </c>
      <c r="S100" s="46">
        <v>2123</v>
      </c>
      <c r="T100" s="46">
        <v>365</v>
      </c>
      <c r="U100" s="46">
        <v>139</v>
      </c>
      <c r="V100" s="46">
        <v>17</v>
      </c>
      <c r="W100" s="46">
        <v>520</v>
      </c>
      <c r="X100" s="46">
        <v>1931</v>
      </c>
      <c r="Y100" s="46">
        <v>487</v>
      </c>
      <c r="Z100" s="46">
        <v>227</v>
      </c>
      <c r="AA100" s="46">
        <v>2645</v>
      </c>
      <c r="AB100" s="39">
        <v>7.2099999999999997E-2</v>
      </c>
      <c r="AC100" s="46">
        <v>2</v>
      </c>
      <c r="AD100" s="46">
        <v>1</v>
      </c>
      <c r="AE100" s="46">
        <v>4</v>
      </c>
    </row>
    <row r="101" spans="1:31" s="48" customFormat="1" x14ac:dyDescent="0.35">
      <c r="A101" s="41" t="s">
        <v>212</v>
      </c>
      <c r="B101" s="46">
        <v>2398</v>
      </c>
      <c r="C101" s="46">
        <v>1996</v>
      </c>
      <c r="D101" s="46">
        <v>2343</v>
      </c>
      <c r="E101" s="46">
        <v>6736</v>
      </c>
      <c r="F101" s="46">
        <v>16719</v>
      </c>
      <c r="G101" s="46">
        <v>15653</v>
      </c>
      <c r="H101" s="46">
        <v>13771</v>
      </c>
      <c r="I101" s="46">
        <v>46143</v>
      </c>
      <c r="J101" s="46">
        <v>19117</v>
      </c>
      <c r="K101" s="46">
        <v>17649</v>
      </c>
      <c r="L101" s="46">
        <v>16114</v>
      </c>
      <c r="M101" s="46">
        <v>52879</v>
      </c>
      <c r="N101" s="50">
        <v>1.4419999999999999</v>
      </c>
      <c r="O101" s="49">
        <v>36670</v>
      </c>
      <c r="P101" s="46">
        <v>1534</v>
      </c>
      <c r="Q101" s="46">
        <v>379</v>
      </c>
      <c r="R101" s="46">
        <v>263</v>
      </c>
      <c r="S101" s="46">
        <v>2176</v>
      </c>
      <c r="T101" s="46">
        <v>363</v>
      </c>
      <c r="U101" s="51">
        <v>139</v>
      </c>
      <c r="V101" s="51">
        <v>20</v>
      </c>
      <c r="W101" s="46">
        <v>522</v>
      </c>
      <c r="X101" s="46">
        <v>1899</v>
      </c>
      <c r="Y101" s="46">
        <v>518</v>
      </c>
      <c r="Z101" s="46">
        <v>282</v>
      </c>
      <c r="AA101" s="46">
        <v>2700</v>
      </c>
      <c r="AB101" s="39">
        <v>7.3599999999999999E-2</v>
      </c>
      <c r="AC101" s="46">
        <v>2</v>
      </c>
      <c r="AD101" s="46">
        <v>1</v>
      </c>
      <c r="AE101" s="46">
        <v>3</v>
      </c>
    </row>
    <row r="102" spans="1:31" s="48" customFormat="1" x14ac:dyDescent="0.35">
      <c r="A102" s="41" t="s">
        <v>236</v>
      </c>
      <c r="B102" s="46">
        <v>2415</v>
      </c>
      <c r="C102" s="46">
        <v>1998</v>
      </c>
      <c r="D102" s="46">
        <v>2425</v>
      </c>
      <c r="E102" s="46">
        <v>6838</v>
      </c>
      <c r="F102" s="46">
        <v>17121</v>
      </c>
      <c r="G102" s="46">
        <v>15802</v>
      </c>
      <c r="H102" s="46">
        <v>14356</v>
      </c>
      <c r="I102" s="46">
        <v>47279</v>
      </c>
      <c r="J102" s="46">
        <v>19536</v>
      </c>
      <c r="K102" s="46">
        <v>17799</v>
      </c>
      <c r="L102" s="46">
        <v>16781</v>
      </c>
      <c r="M102" s="46">
        <v>54117</v>
      </c>
      <c r="N102" s="50">
        <v>1.4617</v>
      </c>
      <c r="O102" s="49">
        <v>37022</v>
      </c>
      <c r="P102" s="46">
        <v>1490</v>
      </c>
      <c r="Q102" s="46">
        <v>411</v>
      </c>
      <c r="R102" s="46">
        <v>318</v>
      </c>
      <c r="S102" s="46">
        <v>2219</v>
      </c>
      <c r="T102" s="46">
        <v>361</v>
      </c>
      <c r="U102" s="46">
        <v>140</v>
      </c>
      <c r="V102" s="46">
        <v>20</v>
      </c>
      <c r="W102" s="46">
        <v>521</v>
      </c>
      <c r="X102" s="46">
        <v>1853</v>
      </c>
      <c r="Y102" s="46">
        <v>551</v>
      </c>
      <c r="Z102" s="46">
        <v>338</v>
      </c>
      <c r="AA102" s="46">
        <v>2743</v>
      </c>
      <c r="AB102" s="39">
        <v>7.4099999999999999E-2</v>
      </c>
      <c r="AC102" s="46">
        <v>2</v>
      </c>
      <c r="AD102" s="46">
        <v>1</v>
      </c>
      <c r="AE102" s="46">
        <v>3</v>
      </c>
    </row>
    <row r="103" spans="1:31" s="48" customFormat="1" x14ac:dyDescent="0.35">
      <c r="A103" s="41" t="s">
        <v>238</v>
      </c>
      <c r="B103" s="46">
        <f>2437508.22441935/1000</f>
        <v>2437.50822441935</v>
      </c>
      <c r="C103" s="46">
        <f>1993581/1000</f>
        <v>1993.5809999999999</v>
      </c>
      <c r="D103" s="46">
        <f>2508719/1000</f>
        <v>2508.7190000000001</v>
      </c>
      <c r="E103" s="46">
        <f>6939808/1000</f>
        <v>6939.808</v>
      </c>
      <c r="F103" s="46">
        <f>17492115/1000</f>
        <v>17492.115000000002</v>
      </c>
      <c r="G103" s="46">
        <f>16839144/1000</f>
        <v>16839.144</v>
      </c>
      <c r="H103" s="46">
        <f>16024951/1000</f>
        <v>16024.950999999999</v>
      </c>
      <c r="I103" s="46">
        <f>50356210/1000</f>
        <v>50356.21</v>
      </c>
      <c r="J103" s="46">
        <v>19930</v>
      </c>
      <c r="K103" s="46">
        <v>18833</v>
      </c>
      <c r="L103" s="46">
        <v>18534</v>
      </c>
      <c r="M103" s="46">
        <v>57296</v>
      </c>
      <c r="N103" s="50">
        <v>1.5476000000000001</v>
      </c>
      <c r="O103" s="49">
        <v>37022</v>
      </c>
      <c r="P103" s="46">
        <v>1458</v>
      </c>
      <c r="Q103" s="46">
        <v>439</v>
      </c>
      <c r="R103" s="46">
        <v>371</v>
      </c>
      <c r="S103" s="46">
        <v>2268</v>
      </c>
      <c r="T103" s="46">
        <v>359</v>
      </c>
      <c r="U103" s="46">
        <v>143</v>
      </c>
      <c r="V103" s="46">
        <v>20</v>
      </c>
      <c r="W103" s="46">
        <v>522</v>
      </c>
      <c r="X103" s="46">
        <v>1819</v>
      </c>
      <c r="Y103" s="46">
        <v>582</v>
      </c>
      <c r="Z103" s="46">
        <v>391</v>
      </c>
      <c r="AA103" s="46">
        <v>2792</v>
      </c>
      <c r="AB103" s="39">
        <v>7.5399999999999995E-2</v>
      </c>
      <c r="AC103" s="46">
        <v>2</v>
      </c>
      <c r="AD103" s="46">
        <v>1</v>
      </c>
      <c r="AE103" s="46">
        <v>3</v>
      </c>
    </row>
    <row r="104" spans="1:31" s="48" customFormat="1" x14ac:dyDescent="0.35">
      <c r="A104" s="41" t="s">
        <v>239</v>
      </c>
      <c r="B104" s="46">
        <v>2449</v>
      </c>
      <c r="C104" s="46">
        <v>1992</v>
      </c>
      <c r="D104" s="46">
        <v>2530</v>
      </c>
      <c r="E104" s="46">
        <v>6971</v>
      </c>
      <c r="F104" s="46">
        <v>17269</v>
      </c>
      <c r="G104" s="46">
        <v>16156</v>
      </c>
      <c r="H104" s="46">
        <v>15476</v>
      </c>
      <c r="I104" s="46">
        <v>48902</v>
      </c>
      <c r="J104" s="46">
        <v>19717</v>
      </c>
      <c r="K104" s="46">
        <v>18149</v>
      </c>
      <c r="L104" s="46">
        <v>18006</v>
      </c>
      <c r="M104" s="46">
        <v>55873</v>
      </c>
      <c r="N104" s="50">
        <v>1.5092000000000001</v>
      </c>
      <c r="O104" s="49">
        <v>37022</v>
      </c>
      <c r="P104" s="46">
        <v>1422</v>
      </c>
      <c r="Q104" s="46">
        <v>489</v>
      </c>
      <c r="R104" s="46">
        <v>435</v>
      </c>
      <c r="S104" s="46">
        <v>2346</v>
      </c>
      <c r="T104" s="46">
        <v>357</v>
      </c>
      <c r="U104" s="46">
        <v>146</v>
      </c>
      <c r="V104" s="46">
        <v>22</v>
      </c>
      <c r="W104" s="46">
        <v>526</v>
      </c>
      <c r="X104" s="46">
        <v>1781</v>
      </c>
      <c r="Y104" s="46">
        <v>635</v>
      </c>
      <c r="Z104" s="46">
        <v>457</v>
      </c>
      <c r="AA104" s="46">
        <v>2874</v>
      </c>
      <c r="AB104" s="39">
        <v>7.7600000000000002E-2</v>
      </c>
      <c r="AC104" s="46">
        <v>2</v>
      </c>
      <c r="AD104" s="46">
        <v>1</v>
      </c>
      <c r="AE104" s="46">
        <v>3</v>
      </c>
    </row>
    <row r="105" spans="1:31" s="48" customFormat="1" x14ac:dyDescent="0.35">
      <c r="A105" s="41" t="s">
        <v>241</v>
      </c>
      <c r="B105" s="46">
        <v>2466</v>
      </c>
      <c r="C105" s="46">
        <v>2093</v>
      </c>
      <c r="D105" s="46">
        <v>2632</v>
      </c>
      <c r="E105" s="46">
        <v>7190</v>
      </c>
      <c r="F105" s="46">
        <v>16800</v>
      </c>
      <c r="G105" s="46">
        <v>15967</v>
      </c>
      <c r="H105" s="46">
        <v>15275</v>
      </c>
      <c r="I105" s="46">
        <v>48043</v>
      </c>
      <c r="J105" s="46">
        <v>19266</v>
      </c>
      <c r="K105" s="46">
        <v>18060</v>
      </c>
      <c r="L105" s="46">
        <v>17907</v>
      </c>
      <c r="M105" s="46">
        <v>55233</v>
      </c>
      <c r="N105" s="50">
        <v>1.4919</v>
      </c>
      <c r="O105" s="49">
        <v>37022</v>
      </c>
      <c r="P105" s="46">
        <v>1390</v>
      </c>
      <c r="Q105" s="46">
        <v>530</v>
      </c>
      <c r="R105" s="46">
        <v>500</v>
      </c>
      <c r="S105" s="46">
        <v>2420</v>
      </c>
      <c r="T105" s="46">
        <v>356</v>
      </c>
      <c r="U105" s="46">
        <v>150</v>
      </c>
      <c r="V105" s="46">
        <v>24</v>
      </c>
      <c r="W105" s="46">
        <v>530</v>
      </c>
      <c r="X105" s="46">
        <v>1747</v>
      </c>
      <c r="Y105" s="46">
        <v>680</v>
      </c>
      <c r="Z105" s="46">
        <v>524</v>
      </c>
      <c r="AA105" s="46">
        <v>2952</v>
      </c>
      <c r="AB105" s="39">
        <v>7.9699999999999993E-2</v>
      </c>
      <c r="AC105" s="46">
        <v>2</v>
      </c>
      <c r="AD105" s="46">
        <v>1</v>
      </c>
      <c r="AE105" s="46">
        <v>3</v>
      </c>
    </row>
    <row r="106" spans="1:31" s="48" customFormat="1" x14ac:dyDescent="0.35">
      <c r="A106" s="41" t="s">
        <v>244</v>
      </c>
      <c r="B106" s="46">
        <v>2500</v>
      </c>
      <c r="C106" s="46">
        <v>2207</v>
      </c>
      <c r="D106" s="46">
        <v>2614</v>
      </c>
      <c r="E106" s="46">
        <v>7322</v>
      </c>
      <c r="F106" s="46">
        <v>16503</v>
      </c>
      <c r="G106" s="46">
        <v>17132</v>
      </c>
      <c r="H106" s="46">
        <v>16008</v>
      </c>
      <c r="I106" s="46">
        <v>49642</v>
      </c>
      <c r="J106" s="46">
        <v>19003</v>
      </c>
      <c r="K106" s="46">
        <v>19339</v>
      </c>
      <c r="L106" s="46">
        <v>18622</v>
      </c>
      <c r="M106" s="46">
        <v>56964</v>
      </c>
      <c r="N106" s="50">
        <v>1.5243261356680378</v>
      </c>
      <c r="O106" s="49">
        <v>37370</v>
      </c>
      <c r="P106" s="46">
        <v>1345</v>
      </c>
      <c r="Q106" s="46">
        <v>559</v>
      </c>
      <c r="R106" s="46">
        <v>522</v>
      </c>
      <c r="S106" s="46">
        <v>2426</v>
      </c>
      <c r="T106" s="46">
        <v>356</v>
      </c>
      <c r="U106" s="46">
        <v>142</v>
      </c>
      <c r="V106" s="46">
        <v>21</v>
      </c>
      <c r="W106" s="46">
        <v>519</v>
      </c>
      <c r="X106" s="46">
        <v>1702</v>
      </c>
      <c r="Y106" s="46">
        <v>701</v>
      </c>
      <c r="Z106" s="46">
        <v>543</v>
      </c>
      <c r="AA106" s="46">
        <v>2947</v>
      </c>
      <c r="AB106" s="39">
        <v>7.8899999999999998E-2</v>
      </c>
      <c r="AC106" s="46">
        <v>2</v>
      </c>
      <c r="AD106" s="46">
        <v>1</v>
      </c>
      <c r="AE106" s="46">
        <v>3</v>
      </c>
    </row>
    <row r="107" spans="1:31" s="48" customFormat="1" x14ac:dyDescent="0.35">
      <c r="A107" s="41" t="s">
        <v>246</v>
      </c>
      <c r="B107" s="46">
        <v>2508.6350000000002</v>
      </c>
      <c r="C107" s="46">
        <v>2257</v>
      </c>
      <c r="D107" s="46">
        <v>2805</v>
      </c>
      <c r="E107" s="46">
        <v>7571</v>
      </c>
      <c r="F107" s="46">
        <v>17281</v>
      </c>
      <c r="G107" s="46">
        <v>18007</v>
      </c>
      <c r="H107" s="46">
        <v>17433</v>
      </c>
      <c r="I107" s="46">
        <v>52721</v>
      </c>
      <c r="J107" s="46">
        <v>19789</v>
      </c>
      <c r="K107" s="46">
        <v>20264</v>
      </c>
      <c r="L107" s="46">
        <v>20239</v>
      </c>
      <c r="M107" s="46">
        <v>60292</v>
      </c>
      <c r="N107" s="50">
        <v>1.6134053970965359</v>
      </c>
      <c r="O107" s="49">
        <v>37370</v>
      </c>
      <c r="P107" s="46">
        <v>1317</v>
      </c>
      <c r="Q107" s="46">
        <v>600</v>
      </c>
      <c r="R107" s="46">
        <v>535</v>
      </c>
      <c r="S107" s="46">
        <v>2452</v>
      </c>
      <c r="T107" s="46">
        <v>354</v>
      </c>
      <c r="U107" s="46">
        <v>142</v>
      </c>
      <c r="V107" s="46">
        <v>21</v>
      </c>
      <c r="W107" s="46">
        <v>516</v>
      </c>
      <c r="X107" s="46">
        <v>1673</v>
      </c>
      <c r="Y107" s="46">
        <v>741</v>
      </c>
      <c r="Z107" s="46">
        <v>556</v>
      </c>
      <c r="AA107" s="46">
        <v>2971</v>
      </c>
      <c r="AB107" s="39">
        <v>7.9495548955071882E-2</v>
      </c>
      <c r="AC107" s="46">
        <v>2</v>
      </c>
      <c r="AD107" s="46">
        <v>1</v>
      </c>
      <c r="AE107" s="46">
        <v>3</v>
      </c>
    </row>
    <row r="108" spans="1:31" x14ac:dyDescent="0.35">
      <c r="C108" s="43"/>
      <c r="D108" s="48"/>
      <c r="E108" s="43"/>
      <c r="F108" s="43"/>
      <c r="G108" s="43"/>
      <c r="I108" s="43"/>
      <c r="J108" s="43"/>
      <c r="K108" s="43"/>
      <c r="L108" s="43"/>
      <c r="M108" s="43"/>
      <c r="N108" s="43"/>
      <c r="O108" s="43"/>
      <c r="P108" s="43"/>
      <c r="Q108" s="43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C108" s="43"/>
      <c r="AD108" s="43"/>
      <c r="AE108" s="43"/>
    </row>
    <row r="109" spans="1:31" x14ac:dyDescent="0.35">
      <c r="B109" s="43"/>
      <c r="C109" s="43"/>
      <c r="D109" s="48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8"/>
      <c r="S109" s="48"/>
      <c r="T109" s="48"/>
      <c r="U109" s="48"/>
      <c r="V109" s="43"/>
      <c r="X109" s="43"/>
      <c r="Y109" s="43"/>
      <c r="Z109" s="43"/>
      <c r="AA109" s="43"/>
      <c r="AC109" s="43"/>
      <c r="AD109" s="43"/>
      <c r="AE109" s="43"/>
    </row>
    <row r="110" spans="1:31" x14ac:dyDescent="0.35">
      <c r="B110" s="43"/>
      <c r="C110" s="43"/>
      <c r="D110" s="48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8"/>
      <c r="S110" s="48"/>
      <c r="T110" s="48"/>
      <c r="U110" s="48"/>
      <c r="V110" s="43"/>
      <c r="X110" s="43"/>
      <c r="Y110" s="43"/>
      <c r="Z110" s="43"/>
      <c r="AA110" s="43"/>
    </row>
    <row r="111" spans="1:31" x14ac:dyDescent="0.35">
      <c r="B111" s="43"/>
      <c r="C111" s="43"/>
      <c r="D111" s="48"/>
      <c r="E111" s="43"/>
      <c r="F111" s="43"/>
      <c r="G111" s="43"/>
      <c r="H111" s="74"/>
      <c r="I111" s="43"/>
      <c r="J111" s="43"/>
      <c r="K111" s="43"/>
      <c r="L111" s="43"/>
      <c r="M111" s="43"/>
      <c r="N111" s="43"/>
      <c r="O111" s="43"/>
      <c r="P111" s="43"/>
      <c r="Q111" s="43"/>
      <c r="R111" s="48"/>
      <c r="S111" s="48"/>
      <c r="T111" s="48"/>
      <c r="U111" s="48"/>
      <c r="V111" s="43"/>
      <c r="X111" s="43"/>
      <c r="Y111" s="43"/>
      <c r="Z111" s="43"/>
      <c r="AA111" s="43"/>
    </row>
    <row r="112" spans="1:31" x14ac:dyDescent="0.35">
      <c r="B112" s="43"/>
      <c r="C112" s="43"/>
      <c r="D112" s="48"/>
      <c r="E112" s="43"/>
      <c r="F112" s="43"/>
      <c r="G112" s="43"/>
      <c r="H112" s="73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3"/>
      <c r="V112" s="43"/>
    </row>
    <row r="113" spans="2:22" x14ac:dyDescent="0.35">
      <c r="B113" s="43"/>
      <c r="C113" s="43"/>
      <c r="D113" s="48"/>
      <c r="E113" s="43"/>
      <c r="F113" s="43"/>
      <c r="G113" s="43"/>
      <c r="H113" s="73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3"/>
      <c r="V113" s="43"/>
    </row>
    <row r="114" spans="2:22" x14ac:dyDescent="0.35">
      <c r="B114" s="43"/>
      <c r="C114" s="43"/>
      <c r="D114" s="48"/>
      <c r="E114" s="43"/>
      <c r="F114" s="48"/>
      <c r="G114" s="48"/>
      <c r="H114" s="48"/>
      <c r="I114" s="73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3"/>
      <c r="V114" s="43"/>
    </row>
    <row r="115" spans="2:22" x14ac:dyDescent="0.35">
      <c r="B115" s="43"/>
      <c r="C115" s="43"/>
      <c r="D115" s="48"/>
      <c r="E115" s="43"/>
      <c r="F115" s="48"/>
      <c r="G115" s="48"/>
      <c r="H115" s="48"/>
      <c r="I115" s="73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3"/>
      <c r="V115" s="43"/>
    </row>
    <row r="116" spans="2:22" x14ac:dyDescent="0.35">
      <c r="B116" s="43"/>
      <c r="C116" s="43"/>
      <c r="D116" s="48"/>
      <c r="E116" s="43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3"/>
      <c r="V116" s="43"/>
    </row>
    <row r="117" spans="2:22" x14ac:dyDescent="0.35">
      <c r="B117" s="43"/>
      <c r="C117" s="43"/>
      <c r="D117" s="48"/>
      <c r="E117" s="43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3"/>
      <c r="V117" s="43"/>
    </row>
    <row r="118" spans="2:22" x14ac:dyDescent="0.35">
      <c r="B118" s="43"/>
      <c r="C118" s="43"/>
      <c r="D118" s="48"/>
      <c r="E118" s="43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3"/>
      <c r="V118" s="43"/>
    </row>
    <row r="119" spans="2:22" x14ac:dyDescent="0.35">
      <c r="B119" s="43"/>
      <c r="C119" s="43"/>
      <c r="D119" s="48"/>
      <c r="E119" s="43"/>
      <c r="M119" s="17"/>
      <c r="N119" s="17"/>
      <c r="P119" s="43"/>
      <c r="Q119" s="43"/>
      <c r="R119" s="43"/>
      <c r="S119" s="43"/>
      <c r="T119" s="43"/>
      <c r="U119" s="43"/>
      <c r="V119" s="43"/>
    </row>
    <row r="120" spans="2:22" x14ac:dyDescent="0.35">
      <c r="B120" s="43"/>
      <c r="C120" s="43"/>
      <c r="D120" s="48"/>
      <c r="E120" s="43"/>
      <c r="M120" s="17"/>
      <c r="P120" s="43"/>
      <c r="Q120" s="43"/>
      <c r="R120" s="43"/>
      <c r="S120" s="43"/>
      <c r="T120" s="43"/>
      <c r="U120" s="43"/>
      <c r="V120" s="43"/>
    </row>
    <row r="121" spans="2:22" x14ac:dyDescent="0.35">
      <c r="B121" s="43"/>
      <c r="C121" s="43"/>
      <c r="D121" s="48"/>
      <c r="E121" s="43"/>
      <c r="P121" s="43"/>
      <c r="Q121" s="43"/>
      <c r="R121" s="43"/>
      <c r="S121" s="43"/>
      <c r="T121" s="43"/>
      <c r="U121" s="43"/>
      <c r="V121" s="43"/>
    </row>
    <row r="122" spans="2:22" x14ac:dyDescent="0.35">
      <c r="B122" s="43"/>
      <c r="C122" s="43"/>
      <c r="D122" s="48"/>
      <c r="E122" s="43"/>
      <c r="P122" s="43"/>
      <c r="Q122" s="43"/>
      <c r="R122" s="43"/>
      <c r="S122" s="43"/>
      <c r="T122" s="43"/>
      <c r="U122" s="43"/>
      <c r="V122" s="43"/>
    </row>
    <row r="123" spans="2:22" x14ac:dyDescent="0.35">
      <c r="B123" s="43"/>
      <c r="C123" s="43"/>
      <c r="D123" s="48"/>
      <c r="E123" s="43"/>
      <c r="P123" s="43"/>
      <c r="Q123" s="43"/>
      <c r="R123" s="43"/>
      <c r="S123" s="43"/>
      <c r="T123" s="43"/>
      <c r="U123" s="43"/>
      <c r="V123" s="43"/>
    </row>
    <row r="124" spans="2:22" x14ac:dyDescent="0.35">
      <c r="B124" s="43"/>
      <c r="C124" s="43"/>
      <c r="D124" s="48"/>
      <c r="E124" s="43"/>
      <c r="P124" s="43"/>
      <c r="Q124" s="43"/>
      <c r="R124" s="43"/>
      <c r="S124" s="43"/>
      <c r="T124" s="43"/>
      <c r="U124" s="43"/>
      <c r="V124" s="43"/>
    </row>
    <row r="125" spans="2:22" x14ac:dyDescent="0.35">
      <c r="B125" s="43"/>
      <c r="C125" s="43"/>
      <c r="D125" s="48"/>
      <c r="E125" s="43"/>
      <c r="P125" s="43"/>
      <c r="Q125" s="43"/>
      <c r="R125" s="43"/>
      <c r="S125" s="43"/>
      <c r="T125" s="43"/>
      <c r="U125" s="43"/>
      <c r="V125" s="43"/>
    </row>
    <row r="126" spans="2:22" x14ac:dyDescent="0.35">
      <c r="B126" s="46"/>
      <c r="D126" s="48"/>
      <c r="E126" s="43"/>
      <c r="P126" s="43"/>
      <c r="Q126" s="43"/>
      <c r="R126" s="43"/>
      <c r="S126" s="43"/>
      <c r="T126" s="43"/>
      <c r="U126" s="43"/>
      <c r="V126" s="43"/>
    </row>
    <row r="127" spans="2:22" x14ac:dyDescent="0.35">
      <c r="B127" s="46"/>
      <c r="D127" s="48"/>
      <c r="E127" s="43"/>
      <c r="P127" s="43"/>
      <c r="Q127" s="43"/>
      <c r="R127" s="43"/>
      <c r="S127" s="43"/>
      <c r="T127" s="43"/>
      <c r="U127" s="43"/>
      <c r="V127" s="43"/>
    </row>
    <row r="128" spans="2:22" x14ac:dyDescent="0.35">
      <c r="B128" s="46"/>
      <c r="D128" s="48"/>
      <c r="E128" s="43"/>
      <c r="P128" s="43"/>
      <c r="Q128" s="43"/>
      <c r="R128" s="43"/>
      <c r="S128" s="43"/>
      <c r="T128" s="43"/>
      <c r="U128" s="43"/>
      <c r="V128" s="43"/>
    </row>
    <row r="129" spans="2:22" x14ac:dyDescent="0.35">
      <c r="B129" s="46"/>
      <c r="D129" s="48"/>
      <c r="E129" s="43"/>
      <c r="P129" s="43"/>
      <c r="Q129" s="43"/>
      <c r="R129" s="43"/>
      <c r="S129" s="43"/>
      <c r="T129" s="43"/>
      <c r="U129" s="43"/>
      <c r="V129" s="43"/>
    </row>
    <row r="130" spans="2:22" x14ac:dyDescent="0.35">
      <c r="D130" s="43"/>
      <c r="E130" s="43"/>
      <c r="P130" s="43"/>
      <c r="Q130" s="43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1"/>
  <sheetViews>
    <sheetView topLeftCell="A34" zoomScaleNormal="100" workbookViewId="0">
      <selection activeCell="K42" sqref="K42:M46"/>
    </sheetView>
  </sheetViews>
  <sheetFormatPr baseColWidth="10" defaultRowHeight="14.5" x14ac:dyDescent="0.35"/>
  <cols>
    <col min="1" max="1" width="12.54296875" bestFit="1" customWidth="1"/>
    <col min="6" max="6" width="9.1796875" bestFit="1" customWidth="1"/>
    <col min="11" max="11" width="10.81640625" customWidth="1"/>
  </cols>
  <sheetData>
    <row r="1" spans="1:19" x14ac:dyDescent="0.35">
      <c r="A1" s="1" t="s">
        <v>0</v>
      </c>
      <c r="B1" s="2" t="s">
        <v>112</v>
      </c>
      <c r="S1" s="4"/>
    </row>
    <row r="2" spans="1:19" x14ac:dyDescent="0.35">
      <c r="A2" s="1" t="s">
        <v>2</v>
      </c>
      <c r="B2" s="2" t="s">
        <v>113</v>
      </c>
      <c r="S2" s="4"/>
    </row>
    <row r="3" spans="1:19" x14ac:dyDescent="0.35">
      <c r="A3" s="1" t="s">
        <v>3</v>
      </c>
      <c r="B3" s="2" t="s">
        <v>114</v>
      </c>
      <c r="S3" s="4"/>
    </row>
    <row r="4" spans="1:19" x14ac:dyDescent="0.35">
      <c r="A4" s="1" t="s">
        <v>4</v>
      </c>
      <c r="B4" s="2" t="s">
        <v>115</v>
      </c>
      <c r="S4" s="4"/>
    </row>
    <row r="5" spans="1:19" x14ac:dyDescent="0.35">
      <c r="A5" s="1" t="s">
        <v>5</v>
      </c>
      <c r="B5" s="2" t="s">
        <v>116</v>
      </c>
      <c r="S5" s="4"/>
    </row>
    <row r="6" spans="1:19" x14ac:dyDescent="0.35">
      <c r="A6" s="1" t="s">
        <v>7</v>
      </c>
      <c r="B6" s="2" t="s">
        <v>117</v>
      </c>
      <c r="S6" s="4"/>
    </row>
    <row r="7" spans="1:19" x14ac:dyDescent="0.35">
      <c r="A7" s="1" t="s">
        <v>8</v>
      </c>
      <c r="B7" s="2" t="s">
        <v>118</v>
      </c>
      <c r="S7" s="4"/>
    </row>
    <row r="8" spans="1:19" x14ac:dyDescent="0.35">
      <c r="A8" s="1" t="s">
        <v>79</v>
      </c>
      <c r="B8" s="2" t="s">
        <v>119</v>
      </c>
      <c r="S8" s="4"/>
    </row>
    <row r="9" spans="1:19" x14ac:dyDescent="0.35">
      <c r="A9" s="1" t="s">
        <v>80</v>
      </c>
      <c r="B9" s="2" t="s">
        <v>108</v>
      </c>
      <c r="S9" s="4"/>
    </row>
    <row r="10" spans="1:19" x14ac:dyDescent="0.35">
      <c r="A10" s="1" t="s">
        <v>81</v>
      </c>
      <c r="B10" s="2" t="s">
        <v>109</v>
      </c>
      <c r="S10" s="4"/>
    </row>
    <row r="11" spans="1:19" x14ac:dyDescent="0.35">
      <c r="A11" s="1" t="s">
        <v>82</v>
      </c>
      <c r="B11" s="2" t="s">
        <v>110</v>
      </c>
      <c r="S11" s="4"/>
    </row>
    <row r="12" spans="1:19" x14ac:dyDescent="0.35">
      <c r="A12" s="1" t="s">
        <v>83</v>
      </c>
      <c r="B12" s="2" t="s">
        <v>111</v>
      </c>
      <c r="S12" s="4"/>
    </row>
    <row r="13" spans="1:19" x14ac:dyDescent="0.35">
      <c r="A13" s="1"/>
      <c r="B13" s="2"/>
      <c r="S13" s="4"/>
    </row>
    <row r="14" spans="1:19" x14ac:dyDescent="0.35">
      <c r="A14" s="1" t="s">
        <v>9</v>
      </c>
      <c r="B14" s="1" t="s">
        <v>0</v>
      </c>
      <c r="C14" s="1" t="s">
        <v>2</v>
      </c>
      <c r="D14" s="1" t="s">
        <v>3</v>
      </c>
      <c r="E14" s="1" t="s">
        <v>4</v>
      </c>
      <c r="F14" s="1"/>
      <c r="G14" s="1" t="s">
        <v>5</v>
      </c>
      <c r="H14" s="1" t="s">
        <v>7</v>
      </c>
      <c r="I14" s="1" t="s">
        <v>8</v>
      </c>
      <c r="J14" s="1" t="s">
        <v>79</v>
      </c>
      <c r="K14" s="1"/>
      <c r="L14" s="1" t="s">
        <v>80</v>
      </c>
      <c r="M14" s="1" t="s">
        <v>81</v>
      </c>
      <c r="N14" s="1" t="s">
        <v>82</v>
      </c>
      <c r="O14" s="1" t="s">
        <v>83</v>
      </c>
      <c r="Q14" s="1"/>
      <c r="R14" s="1"/>
      <c r="S14" s="1"/>
    </row>
    <row r="15" spans="1:19" x14ac:dyDescent="0.35">
      <c r="A15" s="3" t="s">
        <v>41</v>
      </c>
      <c r="B15" s="8">
        <v>23464</v>
      </c>
      <c r="C15" s="8">
        <v>2192</v>
      </c>
      <c r="D15" s="8">
        <v>19500</v>
      </c>
      <c r="E15" s="8">
        <v>1740</v>
      </c>
      <c r="F15" s="4"/>
      <c r="G15" s="4" t="s">
        <v>78</v>
      </c>
      <c r="H15" s="4" t="s">
        <v>78</v>
      </c>
      <c r="I15" s="4" t="s">
        <v>78</v>
      </c>
      <c r="J15" s="4">
        <v>67</v>
      </c>
      <c r="K15" s="4"/>
      <c r="L15" s="4" t="s">
        <v>78</v>
      </c>
      <c r="M15" s="4" t="s">
        <v>78</v>
      </c>
      <c r="N15" s="4" t="s">
        <v>78</v>
      </c>
      <c r="O15" s="8">
        <v>23531</v>
      </c>
    </row>
    <row r="16" spans="1:19" x14ac:dyDescent="0.35">
      <c r="A16" s="3" t="s">
        <v>42</v>
      </c>
      <c r="B16" s="8">
        <v>24184</v>
      </c>
      <c r="C16" s="8">
        <v>2142</v>
      </c>
      <c r="D16" s="8">
        <v>20264</v>
      </c>
      <c r="E16" s="8">
        <v>1772</v>
      </c>
      <c r="F16" s="4"/>
      <c r="G16" s="4" t="s">
        <v>78</v>
      </c>
      <c r="H16" s="4" t="s">
        <v>78</v>
      </c>
      <c r="I16" s="4" t="s">
        <v>78</v>
      </c>
      <c r="J16" s="4">
        <v>62</v>
      </c>
      <c r="K16" s="4"/>
      <c r="L16" s="4" t="s">
        <v>78</v>
      </c>
      <c r="M16" s="4" t="s">
        <v>78</v>
      </c>
      <c r="N16" s="4" t="s">
        <v>78</v>
      </c>
      <c r="O16" s="8">
        <v>24246</v>
      </c>
    </row>
    <row r="17" spans="1:15" x14ac:dyDescent="0.35">
      <c r="A17" s="3" t="s">
        <v>43</v>
      </c>
      <c r="B17" s="8">
        <v>24409</v>
      </c>
      <c r="C17" s="8">
        <v>2136</v>
      </c>
      <c r="D17" s="8">
        <v>20486</v>
      </c>
      <c r="E17" s="8">
        <v>1782</v>
      </c>
      <c r="F17" s="4"/>
      <c r="G17" s="4" t="s">
        <v>78</v>
      </c>
      <c r="H17" s="4" t="s">
        <v>78</v>
      </c>
      <c r="I17" s="4" t="s">
        <v>78</v>
      </c>
      <c r="J17" s="4">
        <v>62</v>
      </c>
      <c r="K17" s="4"/>
      <c r="L17" s="4" t="s">
        <v>78</v>
      </c>
      <c r="M17" s="4" t="s">
        <v>78</v>
      </c>
      <c r="N17" s="4" t="s">
        <v>78</v>
      </c>
      <c r="O17" s="8">
        <v>24471</v>
      </c>
    </row>
    <row r="18" spans="1:15" x14ac:dyDescent="0.35">
      <c r="A18" s="3" t="s">
        <v>44</v>
      </c>
      <c r="B18" s="8">
        <v>26454</v>
      </c>
      <c r="C18" s="8">
        <v>2074</v>
      </c>
      <c r="D18" s="8">
        <v>22515</v>
      </c>
      <c r="E18" s="8">
        <v>1860</v>
      </c>
      <c r="F18" s="4"/>
      <c r="G18" s="4" t="s">
        <v>78</v>
      </c>
      <c r="H18" s="4" t="s">
        <v>78</v>
      </c>
      <c r="I18" s="4" t="s">
        <v>78</v>
      </c>
      <c r="J18" s="4">
        <v>60</v>
      </c>
      <c r="K18" s="4"/>
      <c r="L18" s="4" t="s">
        <v>78</v>
      </c>
      <c r="M18" s="4" t="s">
        <v>78</v>
      </c>
      <c r="N18" s="4" t="s">
        <v>78</v>
      </c>
      <c r="O18" s="8">
        <v>26514</v>
      </c>
    </row>
    <row r="19" spans="1:15" x14ac:dyDescent="0.35">
      <c r="A19" s="3" t="s">
        <v>45</v>
      </c>
      <c r="B19" s="8">
        <v>27387</v>
      </c>
      <c r="C19" s="8">
        <v>2050</v>
      </c>
      <c r="D19" s="8">
        <v>23411</v>
      </c>
      <c r="E19" s="8">
        <v>1923</v>
      </c>
      <c r="F19" s="4"/>
      <c r="G19" s="4">
        <v>42</v>
      </c>
      <c r="H19" s="4">
        <v>9</v>
      </c>
      <c r="I19" s="4">
        <v>11</v>
      </c>
      <c r="J19" s="4">
        <v>62</v>
      </c>
      <c r="K19" s="4"/>
      <c r="L19" s="8">
        <v>18597</v>
      </c>
      <c r="M19" s="8">
        <v>3587</v>
      </c>
      <c r="N19" s="8">
        <v>5265</v>
      </c>
      <c r="O19" s="8">
        <v>27449</v>
      </c>
    </row>
    <row r="20" spans="1:15" x14ac:dyDescent="0.35">
      <c r="A20" s="3" t="s">
        <v>46</v>
      </c>
      <c r="B20" s="8">
        <v>28212</v>
      </c>
      <c r="C20" s="8">
        <v>2018</v>
      </c>
      <c r="D20" s="8">
        <v>24193</v>
      </c>
      <c r="E20" s="8">
        <v>1998</v>
      </c>
      <c r="F20" s="4"/>
      <c r="G20" s="4">
        <v>39</v>
      </c>
      <c r="H20" s="4">
        <v>9</v>
      </c>
      <c r="I20" s="4">
        <v>10</v>
      </c>
      <c r="J20" s="4">
        <v>58</v>
      </c>
      <c r="K20" s="4"/>
      <c r="L20" s="8">
        <v>18734</v>
      </c>
      <c r="M20" s="8">
        <v>3783</v>
      </c>
      <c r="N20" s="8">
        <v>5753</v>
      </c>
      <c r="O20" s="8">
        <v>28270</v>
      </c>
    </row>
    <row r="21" spans="1:15" x14ac:dyDescent="0.35">
      <c r="A21" s="3" t="s">
        <v>47</v>
      </c>
      <c r="B21" s="8">
        <v>29416</v>
      </c>
      <c r="C21" s="8">
        <v>1980</v>
      </c>
      <c r="D21" s="8">
        <v>25332</v>
      </c>
      <c r="E21" s="8">
        <v>2101</v>
      </c>
      <c r="F21" s="4"/>
      <c r="G21" s="4">
        <v>38</v>
      </c>
      <c r="H21" s="4">
        <v>9</v>
      </c>
      <c r="I21" s="4">
        <v>9</v>
      </c>
      <c r="J21" s="4">
        <v>56</v>
      </c>
      <c r="K21" s="4"/>
      <c r="L21" s="8">
        <v>18824</v>
      </c>
      <c r="M21" s="8">
        <v>3944</v>
      </c>
      <c r="N21" s="8">
        <v>6704</v>
      </c>
      <c r="O21" s="8">
        <v>29472</v>
      </c>
    </row>
    <row r="22" spans="1:15" x14ac:dyDescent="0.35">
      <c r="A22" s="3" t="s">
        <v>48</v>
      </c>
      <c r="B22" s="8">
        <v>30255</v>
      </c>
      <c r="C22" s="8">
        <v>1969</v>
      </c>
      <c r="D22" s="8">
        <v>26046</v>
      </c>
      <c r="E22" s="8">
        <v>2237</v>
      </c>
      <c r="F22" s="4"/>
      <c r="G22" s="4">
        <v>38</v>
      </c>
      <c r="H22" s="4">
        <v>10</v>
      </c>
      <c r="I22" s="4">
        <v>8</v>
      </c>
      <c r="J22" s="4">
        <v>56</v>
      </c>
      <c r="K22" s="4"/>
      <c r="L22" s="8">
        <v>19097</v>
      </c>
      <c r="M22" s="8">
        <v>4355</v>
      </c>
      <c r="N22" s="8">
        <v>6859</v>
      </c>
      <c r="O22" s="8">
        <v>30311</v>
      </c>
    </row>
    <row r="23" spans="1:15" x14ac:dyDescent="0.35">
      <c r="A23" s="3" t="s">
        <v>49</v>
      </c>
      <c r="B23" s="8">
        <v>31667</v>
      </c>
      <c r="C23" s="8">
        <v>1952</v>
      </c>
      <c r="D23" s="8">
        <v>27417</v>
      </c>
      <c r="E23" s="8">
        <v>2295</v>
      </c>
      <c r="F23" s="4"/>
      <c r="G23" s="4">
        <v>33</v>
      </c>
      <c r="H23" s="4">
        <v>10</v>
      </c>
      <c r="I23" s="4">
        <v>8</v>
      </c>
      <c r="J23" s="4">
        <v>51</v>
      </c>
      <c r="K23" s="4"/>
      <c r="L23" s="8">
        <v>19313</v>
      </c>
      <c r="M23" s="8">
        <v>4397</v>
      </c>
      <c r="N23" s="8">
        <v>8008</v>
      </c>
      <c r="O23" s="8">
        <v>31718</v>
      </c>
    </row>
    <row r="24" spans="1:15" x14ac:dyDescent="0.35">
      <c r="A24" s="3" t="s">
        <v>50</v>
      </c>
      <c r="B24" s="8">
        <v>32790</v>
      </c>
      <c r="C24" s="8">
        <v>1913</v>
      </c>
      <c r="D24" s="8">
        <v>28511</v>
      </c>
      <c r="E24" s="8">
        <v>2363</v>
      </c>
      <c r="F24" s="4"/>
      <c r="G24" s="4">
        <v>32</v>
      </c>
      <c r="H24" s="4">
        <v>10</v>
      </c>
      <c r="I24" s="4">
        <v>8</v>
      </c>
      <c r="J24" s="4">
        <v>50</v>
      </c>
      <c r="K24" s="4"/>
      <c r="L24" s="8">
        <v>19347</v>
      </c>
      <c r="M24" s="8">
        <v>4459</v>
      </c>
      <c r="N24" s="8">
        <v>9034</v>
      </c>
      <c r="O24" s="8">
        <v>32840</v>
      </c>
    </row>
    <row r="25" spans="1:15" x14ac:dyDescent="0.35">
      <c r="A25" s="3" t="s">
        <v>51</v>
      </c>
      <c r="B25" s="8">
        <v>33221</v>
      </c>
      <c r="C25" s="8">
        <v>1908</v>
      </c>
      <c r="D25" s="8">
        <v>28875</v>
      </c>
      <c r="E25" s="8">
        <v>2435</v>
      </c>
      <c r="F25" s="4"/>
      <c r="G25" s="4">
        <v>32</v>
      </c>
      <c r="H25" s="4">
        <v>10</v>
      </c>
      <c r="I25" s="4">
        <v>8</v>
      </c>
      <c r="J25" s="4">
        <v>50</v>
      </c>
      <c r="K25" s="4"/>
      <c r="L25" s="8">
        <v>19420</v>
      </c>
      <c r="M25" s="8">
        <v>4656</v>
      </c>
      <c r="N25" s="8">
        <v>9195</v>
      </c>
      <c r="O25" s="8">
        <v>33271</v>
      </c>
    </row>
    <row r="26" spans="1:15" x14ac:dyDescent="0.35">
      <c r="A26" s="3" t="s">
        <v>52</v>
      </c>
      <c r="B26" s="8">
        <v>33782</v>
      </c>
      <c r="C26" s="8">
        <v>1879</v>
      </c>
      <c r="D26" s="8">
        <v>29384</v>
      </c>
      <c r="E26" s="8">
        <v>2517</v>
      </c>
      <c r="F26" s="4"/>
      <c r="G26" s="4">
        <v>31</v>
      </c>
      <c r="H26" s="4">
        <v>11</v>
      </c>
      <c r="I26" s="4">
        <v>9</v>
      </c>
      <c r="J26" s="4">
        <v>51</v>
      </c>
      <c r="K26" s="4"/>
      <c r="L26" s="8">
        <v>19400</v>
      </c>
      <c r="M26" s="8">
        <v>4933</v>
      </c>
      <c r="N26" s="8">
        <v>9500</v>
      </c>
      <c r="O26" s="8">
        <v>33833</v>
      </c>
    </row>
    <row r="27" spans="1:15" x14ac:dyDescent="0.35">
      <c r="A27" s="3" t="s">
        <v>153</v>
      </c>
      <c r="B27" s="8">
        <v>34047</v>
      </c>
      <c r="C27" s="8">
        <v>1874</v>
      </c>
      <c r="D27" s="8">
        <v>29631</v>
      </c>
      <c r="E27" s="8">
        <v>2540</v>
      </c>
      <c r="G27" s="4">
        <v>31</v>
      </c>
      <c r="H27" s="4">
        <v>12</v>
      </c>
      <c r="I27" s="4">
        <v>8</v>
      </c>
      <c r="J27" s="4">
        <v>51</v>
      </c>
      <c r="L27" s="8">
        <v>19383</v>
      </c>
      <c r="M27" s="8">
        <v>5093</v>
      </c>
      <c r="N27" s="8">
        <v>9622</v>
      </c>
      <c r="O27" s="8">
        <v>34098</v>
      </c>
    </row>
    <row r="28" spans="1:15" x14ac:dyDescent="0.35">
      <c r="A28" s="3" t="s">
        <v>154</v>
      </c>
      <c r="B28" s="8">
        <v>34380</v>
      </c>
      <c r="C28" s="8">
        <v>1779</v>
      </c>
      <c r="D28" s="8">
        <v>29977</v>
      </c>
      <c r="E28" s="8">
        <v>2622</v>
      </c>
      <c r="G28" s="4">
        <v>30</v>
      </c>
      <c r="H28" s="4">
        <v>13</v>
      </c>
      <c r="I28" s="4">
        <v>8</v>
      </c>
      <c r="J28" s="4">
        <v>51</v>
      </c>
      <c r="L28" s="8">
        <v>19304</v>
      </c>
      <c r="M28" s="8">
        <v>5198</v>
      </c>
      <c r="N28" s="8">
        <v>9929</v>
      </c>
      <c r="O28" s="8">
        <v>34431</v>
      </c>
    </row>
    <row r="29" spans="1:15" x14ac:dyDescent="0.35">
      <c r="A29" s="3" t="s">
        <v>155</v>
      </c>
      <c r="B29" s="8">
        <v>34415</v>
      </c>
      <c r="C29" s="8">
        <v>1751</v>
      </c>
      <c r="D29" s="8">
        <v>30009</v>
      </c>
      <c r="E29" s="8">
        <v>2653</v>
      </c>
      <c r="G29" s="4">
        <v>30</v>
      </c>
      <c r="H29" s="4">
        <v>13</v>
      </c>
      <c r="I29" s="4">
        <v>8</v>
      </c>
      <c r="J29" s="4">
        <v>51</v>
      </c>
      <c r="L29" s="8">
        <v>19297</v>
      </c>
      <c r="M29" s="8">
        <v>5246</v>
      </c>
      <c r="N29" s="8">
        <v>9923</v>
      </c>
      <c r="O29" s="8">
        <v>34466</v>
      </c>
    </row>
    <row r="30" spans="1:15" x14ac:dyDescent="0.35">
      <c r="A30" s="3" t="s">
        <v>204</v>
      </c>
      <c r="B30" s="8">
        <v>34635</v>
      </c>
      <c r="C30" s="8">
        <v>1672</v>
      </c>
      <c r="D30" s="8">
        <v>30359</v>
      </c>
      <c r="E30" s="8">
        <v>2602</v>
      </c>
      <c r="F30" s="8"/>
      <c r="G30" s="8">
        <v>30</v>
      </c>
      <c r="H30" s="8">
        <v>13</v>
      </c>
      <c r="I30" s="8">
        <v>10</v>
      </c>
      <c r="J30" s="8">
        <v>53</v>
      </c>
      <c r="K30" s="8"/>
      <c r="L30" s="8">
        <v>19200</v>
      </c>
      <c r="M30" s="8">
        <v>5347</v>
      </c>
      <c r="N30" s="8">
        <v>10141</v>
      </c>
      <c r="O30" s="8">
        <v>34688</v>
      </c>
    </row>
    <row r="31" spans="1:15" x14ac:dyDescent="0.35">
      <c r="A31" s="3" t="s">
        <v>206</v>
      </c>
      <c r="B31" s="8">
        <v>36236</v>
      </c>
      <c r="C31" s="8">
        <v>1650</v>
      </c>
      <c r="D31" s="8">
        <v>31941</v>
      </c>
      <c r="E31" s="8">
        <v>2643</v>
      </c>
      <c r="G31" s="8">
        <v>29</v>
      </c>
      <c r="H31" s="8">
        <v>14</v>
      </c>
      <c r="I31" s="8">
        <v>10</v>
      </c>
      <c r="J31" s="8">
        <v>53</v>
      </c>
      <c r="L31" s="8">
        <v>19248</v>
      </c>
      <c r="M31" s="8">
        <v>5451</v>
      </c>
      <c r="N31" s="8">
        <v>11590</v>
      </c>
      <c r="O31" s="8">
        <v>36289</v>
      </c>
    </row>
    <row r="32" spans="1:15" x14ac:dyDescent="0.35">
      <c r="A32" s="3" t="s">
        <v>207</v>
      </c>
      <c r="B32" s="8">
        <v>37090</v>
      </c>
      <c r="C32" s="8">
        <v>1636</v>
      </c>
      <c r="D32" s="8">
        <v>32636</v>
      </c>
      <c r="E32" s="8">
        <v>2816</v>
      </c>
      <c r="F32" s="4"/>
      <c r="G32" s="4">
        <v>31</v>
      </c>
      <c r="H32" s="4">
        <v>14</v>
      </c>
      <c r="I32" s="4">
        <v>10</v>
      </c>
      <c r="J32" s="4">
        <v>55</v>
      </c>
      <c r="K32" s="4"/>
      <c r="L32" s="8">
        <v>19609</v>
      </c>
      <c r="M32" s="8">
        <v>5505</v>
      </c>
      <c r="N32" s="8">
        <v>12031</v>
      </c>
      <c r="O32" s="8">
        <v>37145</v>
      </c>
    </row>
    <row r="33" spans="1:17" x14ac:dyDescent="0.35">
      <c r="A33" s="3" t="s">
        <v>209</v>
      </c>
      <c r="B33" s="8">
        <v>37184</v>
      </c>
      <c r="C33" s="8">
        <v>1602</v>
      </c>
      <c r="D33" s="8">
        <v>32846</v>
      </c>
      <c r="E33" s="8">
        <v>2734</v>
      </c>
      <c r="G33" s="4">
        <v>30</v>
      </c>
      <c r="H33" s="4">
        <v>14</v>
      </c>
      <c r="I33" s="4">
        <v>9</v>
      </c>
      <c r="J33" s="4">
        <v>53</v>
      </c>
      <c r="L33" s="8">
        <v>19578</v>
      </c>
      <c r="M33" s="8">
        <v>5505</v>
      </c>
      <c r="N33" s="8">
        <v>12154</v>
      </c>
      <c r="O33" s="8">
        <v>37237</v>
      </c>
    </row>
    <row r="34" spans="1:17" x14ac:dyDescent="0.35">
      <c r="A34" s="3" t="s">
        <v>210</v>
      </c>
      <c r="B34" s="8">
        <v>37367</v>
      </c>
      <c r="C34" s="8">
        <v>1572</v>
      </c>
      <c r="D34" s="8">
        <v>32912</v>
      </c>
      <c r="E34" s="8">
        <v>2881</v>
      </c>
      <c r="G34" s="4">
        <v>30</v>
      </c>
      <c r="H34" s="4">
        <v>14</v>
      </c>
      <c r="I34" s="4">
        <v>9</v>
      </c>
      <c r="J34" s="4">
        <v>53</v>
      </c>
      <c r="L34" s="8">
        <v>19537</v>
      </c>
      <c r="M34" s="8">
        <v>5610</v>
      </c>
      <c r="N34" s="8">
        <v>12273</v>
      </c>
      <c r="O34" s="8">
        <v>37420</v>
      </c>
      <c r="Q34" s="9"/>
    </row>
    <row r="35" spans="1:17" x14ac:dyDescent="0.35">
      <c r="A35" s="3" t="s">
        <v>212</v>
      </c>
      <c r="B35" s="8">
        <v>37508</v>
      </c>
      <c r="C35" s="8">
        <v>1543</v>
      </c>
      <c r="D35" s="8">
        <v>32983</v>
      </c>
      <c r="E35" s="8">
        <v>2980</v>
      </c>
      <c r="F35" s="17"/>
      <c r="G35" s="4">
        <v>28</v>
      </c>
      <c r="H35" s="4">
        <v>13</v>
      </c>
      <c r="I35" s="4">
        <v>9</v>
      </c>
      <c r="J35" s="4">
        <v>50</v>
      </c>
      <c r="K35" s="17"/>
      <c r="L35" s="8">
        <v>19442</v>
      </c>
      <c r="M35" s="8">
        <v>5627</v>
      </c>
      <c r="N35" s="8">
        <v>12489</v>
      </c>
      <c r="O35" s="8">
        <v>37558</v>
      </c>
      <c r="Q35" s="9"/>
    </row>
    <row r="36" spans="1:17" x14ac:dyDescent="0.35">
      <c r="A36" s="3" t="s">
        <v>236</v>
      </c>
      <c r="B36" s="8">
        <v>37570</v>
      </c>
      <c r="C36" s="8">
        <v>1514</v>
      </c>
      <c r="D36" s="8">
        <v>32927</v>
      </c>
      <c r="E36" s="8">
        <v>3127</v>
      </c>
      <c r="F36" s="17"/>
      <c r="G36" s="4">
        <v>27</v>
      </c>
      <c r="H36" s="4">
        <v>12</v>
      </c>
      <c r="I36" s="4">
        <v>9</v>
      </c>
      <c r="J36" s="4">
        <v>48</v>
      </c>
      <c r="K36" s="17"/>
      <c r="L36" s="8">
        <v>19390</v>
      </c>
      <c r="M36" s="8">
        <v>5684</v>
      </c>
      <c r="N36" s="8">
        <v>12544</v>
      </c>
      <c r="O36" s="8">
        <v>37618</v>
      </c>
      <c r="Q36" s="9"/>
    </row>
    <row r="37" spans="1:17" x14ac:dyDescent="0.35">
      <c r="A37" s="3" t="s">
        <v>238</v>
      </c>
      <c r="B37" s="8">
        <v>37751</v>
      </c>
      <c r="C37" s="8">
        <v>1506</v>
      </c>
      <c r="D37" s="8">
        <v>33083</v>
      </c>
      <c r="E37" s="8">
        <v>3160</v>
      </c>
      <c r="F37" s="43"/>
      <c r="G37" s="44">
        <v>27</v>
      </c>
      <c r="H37" s="44">
        <v>12</v>
      </c>
      <c r="I37" s="44">
        <v>10</v>
      </c>
      <c r="J37" s="44">
        <v>49</v>
      </c>
      <c r="K37" s="43"/>
      <c r="L37" s="8">
        <v>19304</v>
      </c>
      <c r="M37" s="8">
        <v>5863</v>
      </c>
      <c r="N37" s="8">
        <v>12633</v>
      </c>
      <c r="O37" s="8">
        <v>37800</v>
      </c>
    </row>
    <row r="38" spans="1:17" x14ac:dyDescent="0.35">
      <c r="A38" s="3" t="s">
        <v>239</v>
      </c>
      <c r="B38" s="8">
        <v>38152</v>
      </c>
      <c r="C38" s="8">
        <v>1481</v>
      </c>
      <c r="D38" s="8">
        <v>33402</v>
      </c>
      <c r="E38" s="8">
        <v>3267</v>
      </c>
      <c r="F38" s="43"/>
      <c r="G38" s="44">
        <v>26</v>
      </c>
      <c r="H38" s="44">
        <v>12</v>
      </c>
      <c r="I38" s="44">
        <v>11</v>
      </c>
      <c r="J38" s="44">
        <v>49</v>
      </c>
      <c r="K38" s="43"/>
      <c r="L38" s="8">
        <v>19083</v>
      </c>
      <c r="M38" s="8">
        <v>5822</v>
      </c>
      <c r="N38" s="8">
        <v>13296</v>
      </c>
      <c r="O38" s="8">
        <v>38201</v>
      </c>
    </row>
    <row r="39" spans="1:17" x14ac:dyDescent="0.35">
      <c r="A39" s="5" t="s">
        <v>241</v>
      </c>
      <c r="B39" s="8">
        <v>38311</v>
      </c>
      <c r="C39" s="8">
        <v>1446</v>
      </c>
      <c r="D39" s="8">
        <v>33537</v>
      </c>
      <c r="E39" s="8">
        <v>3326</v>
      </c>
      <c r="G39" s="44">
        <v>24</v>
      </c>
      <c r="H39" s="44">
        <v>10</v>
      </c>
      <c r="I39" s="44">
        <v>11</v>
      </c>
      <c r="J39" s="44">
        <v>45</v>
      </c>
      <c r="L39" s="8">
        <v>18958</v>
      </c>
      <c r="M39" s="8">
        <v>5865</v>
      </c>
      <c r="N39" s="8">
        <v>13533</v>
      </c>
      <c r="O39" s="8">
        <v>38356</v>
      </c>
    </row>
    <row r="40" spans="1:17" x14ac:dyDescent="0.35">
      <c r="A40" s="5" t="s">
        <v>244</v>
      </c>
      <c r="B40" s="8">
        <v>38466</v>
      </c>
      <c r="C40" s="8">
        <v>1350</v>
      </c>
      <c r="D40" s="8">
        <v>33696</v>
      </c>
      <c r="E40" s="8">
        <v>3418</v>
      </c>
      <c r="F40" s="17"/>
      <c r="G40" s="44">
        <v>24</v>
      </c>
      <c r="H40" s="44">
        <v>10</v>
      </c>
      <c r="I40" s="44">
        <v>15</v>
      </c>
      <c r="J40" s="44">
        <v>49</v>
      </c>
      <c r="K40" s="17"/>
      <c r="L40" s="8">
        <v>18597</v>
      </c>
      <c r="M40" s="8">
        <v>5964</v>
      </c>
      <c r="N40" s="8">
        <v>13954</v>
      </c>
      <c r="O40" s="8">
        <v>38515</v>
      </c>
    </row>
    <row r="41" spans="1:17" x14ac:dyDescent="0.35">
      <c r="A41" s="41" t="s">
        <v>246</v>
      </c>
      <c r="B41" s="8">
        <v>38730</v>
      </c>
      <c r="C41" s="8">
        <v>1322</v>
      </c>
      <c r="D41" s="8">
        <v>33940</v>
      </c>
      <c r="E41" s="8">
        <v>3466</v>
      </c>
      <c r="F41" s="17"/>
      <c r="G41" s="44">
        <v>24</v>
      </c>
      <c r="H41" s="44">
        <v>7</v>
      </c>
      <c r="I41" s="44">
        <v>15</v>
      </c>
      <c r="J41" s="44">
        <v>46</v>
      </c>
      <c r="K41" s="17"/>
      <c r="L41" s="8">
        <v>18816</v>
      </c>
      <c r="M41" s="8">
        <v>5999</v>
      </c>
      <c r="N41" s="8">
        <v>13961</v>
      </c>
      <c r="O41" s="8">
        <v>38776</v>
      </c>
    </row>
    <row r="42" spans="1:17" x14ac:dyDescent="0.35">
      <c r="B42" s="43"/>
      <c r="C42" s="43"/>
      <c r="D42" s="43"/>
      <c r="E42" s="17"/>
      <c r="G42" s="43"/>
      <c r="H42" s="43"/>
      <c r="K42" s="17"/>
      <c r="L42" s="43"/>
      <c r="M42" s="43"/>
      <c r="N42" s="43"/>
    </row>
    <row r="43" spans="1:17" x14ac:dyDescent="0.35">
      <c r="B43" s="43"/>
      <c r="C43" s="43"/>
      <c r="D43" s="43"/>
      <c r="E43" s="17"/>
      <c r="G43" s="43"/>
      <c r="H43" s="43"/>
      <c r="K43" s="17"/>
      <c r="L43" s="43"/>
      <c r="M43" s="43"/>
      <c r="N43" s="43"/>
    </row>
    <row r="44" spans="1:17" x14ac:dyDescent="0.35">
      <c r="B44" s="43"/>
      <c r="C44" s="43"/>
      <c r="D44" s="43"/>
      <c r="E44" s="17"/>
      <c r="G44" s="43"/>
      <c r="H44" s="43"/>
      <c r="K44" s="17"/>
      <c r="L44" s="43"/>
      <c r="M44" s="43"/>
      <c r="N44" s="43"/>
    </row>
    <row r="45" spans="1:17" x14ac:dyDescent="0.35">
      <c r="B45" s="43"/>
      <c r="C45" s="43"/>
      <c r="D45" s="43"/>
      <c r="E45" s="17"/>
      <c r="G45" s="43"/>
      <c r="H45" s="17"/>
      <c r="K45" s="17"/>
      <c r="L45" s="43"/>
      <c r="M45" s="43"/>
    </row>
    <row r="46" spans="1:17" x14ac:dyDescent="0.35">
      <c r="B46" s="43"/>
      <c r="C46" s="43"/>
      <c r="D46" s="17"/>
      <c r="E46" s="17"/>
      <c r="F46" s="17"/>
      <c r="G46" s="17"/>
      <c r="H46" s="17"/>
      <c r="K46" s="17"/>
      <c r="L46" s="43"/>
      <c r="M46" s="43"/>
    </row>
    <row r="47" spans="1:17" x14ac:dyDescent="0.35">
      <c r="C47" s="43"/>
      <c r="D47" s="17"/>
      <c r="E47" s="17"/>
      <c r="F47" s="17"/>
      <c r="G47" s="17"/>
      <c r="H47" s="17"/>
      <c r="K47" s="17"/>
      <c r="L47" s="60"/>
    </row>
    <row r="48" spans="1:17" x14ac:dyDescent="0.35">
      <c r="D48" s="17"/>
      <c r="E48" s="17"/>
      <c r="F48" s="17"/>
      <c r="G48" s="17"/>
      <c r="H48" s="17"/>
      <c r="K48" s="17"/>
    </row>
    <row r="49" spans="4:12" x14ac:dyDescent="0.35">
      <c r="D49" s="17"/>
      <c r="E49" s="17"/>
      <c r="F49" s="17"/>
      <c r="G49" s="17"/>
      <c r="H49" s="17"/>
      <c r="K49" s="17"/>
      <c r="L49" s="17"/>
    </row>
    <row r="50" spans="4:12" x14ac:dyDescent="0.35">
      <c r="D50" s="17"/>
      <c r="E50" s="17"/>
      <c r="F50" s="17"/>
      <c r="G50" s="17"/>
      <c r="H50" s="17"/>
      <c r="K50" s="17"/>
      <c r="L50" s="17"/>
    </row>
    <row r="51" spans="4:12" x14ac:dyDescent="0.35">
      <c r="D51" s="17"/>
      <c r="E51" s="17"/>
      <c r="F51" s="17"/>
      <c r="G51" s="17"/>
      <c r="H51" s="17"/>
      <c r="K51" s="17"/>
      <c r="L51" s="17"/>
    </row>
    <row r="52" spans="4:12" x14ac:dyDescent="0.35">
      <c r="D52" s="17"/>
      <c r="E52" s="17"/>
      <c r="F52" s="17"/>
      <c r="G52" s="17"/>
      <c r="H52" s="17"/>
      <c r="K52" s="17"/>
      <c r="L52" s="17"/>
    </row>
    <row r="53" spans="4:12" x14ac:dyDescent="0.35">
      <c r="D53" s="17"/>
      <c r="E53" s="17"/>
      <c r="F53" s="17"/>
      <c r="G53" s="17"/>
      <c r="H53" s="17"/>
      <c r="K53" s="17"/>
    </row>
    <row r="54" spans="4:12" x14ac:dyDescent="0.35">
      <c r="F54" s="17"/>
      <c r="G54" s="17"/>
      <c r="H54" s="17"/>
      <c r="K54" s="17"/>
    </row>
    <row r="55" spans="4:12" x14ac:dyDescent="0.35">
      <c r="F55" s="17"/>
      <c r="G55" s="17"/>
      <c r="H55" s="17"/>
    </row>
    <row r="56" spans="4:12" x14ac:dyDescent="0.35">
      <c r="F56" s="17"/>
      <c r="G56" s="17"/>
      <c r="H56" s="17"/>
    </row>
    <row r="57" spans="4:12" x14ac:dyDescent="0.35">
      <c r="F57" s="17"/>
      <c r="G57" s="17"/>
      <c r="H57" s="17"/>
    </row>
    <row r="58" spans="4:12" x14ac:dyDescent="0.35">
      <c r="F58" s="17"/>
      <c r="G58" s="17"/>
      <c r="H58" s="17"/>
    </row>
    <row r="59" spans="4:12" x14ac:dyDescent="0.35">
      <c r="F59" s="17"/>
      <c r="G59" s="17"/>
      <c r="H59" s="17"/>
    </row>
    <row r="60" spans="4:12" x14ac:dyDescent="0.35">
      <c r="F60" s="17"/>
      <c r="G60" s="17"/>
      <c r="H60" s="17"/>
    </row>
    <row r="61" spans="4:12" x14ac:dyDescent="0.35">
      <c r="F61" s="17"/>
      <c r="G61" s="17"/>
      <c r="H61" s="17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"/>
  <sheetViews>
    <sheetView topLeftCell="A72" zoomScale="84" zoomScaleNormal="84" workbookViewId="0">
      <selection activeCell="M83" sqref="M83"/>
    </sheetView>
  </sheetViews>
  <sheetFormatPr baseColWidth="10" defaultRowHeight="14.5" x14ac:dyDescent="0.35"/>
  <cols>
    <col min="1" max="1" width="12.54296875" bestFit="1" customWidth="1"/>
    <col min="5" max="5" width="10.7265625" style="43"/>
  </cols>
  <sheetData>
    <row r="1" spans="1:5" x14ac:dyDescent="0.35">
      <c r="A1" s="1" t="s">
        <v>0</v>
      </c>
      <c r="B1" s="2" t="s">
        <v>90</v>
      </c>
    </row>
    <row r="2" spans="1:5" x14ac:dyDescent="0.35">
      <c r="A2" s="1" t="s">
        <v>2</v>
      </c>
      <c r="B2" s="2" t="s">
        <v>91</v>
      </c>
    </row>
    <row r="3" spans="1:5" x14ac:dyDescent="0.35">
      <c r="A3" s="1" t="s">
        <v>3</v>
      </c>
      <c r="B3" s="2" t="s">
        <v>92</v>
      </c>
    </row>
    <row r="5" spans="1:5" x14ac:dyDescent="0.35">
      <c r="A5" s="1" t="s">
        <v>9</v>
      </c>
      <c r="B5" s="1" t="s">
        <v>0</v>
      </c>
      <c r="C5" s="1" t="s">
        <v>2</v>
      </c>
      <c r="D5" s="1" t="s">
        <v>3</v>
      </c>
      <c r="E5" s="1"/>
    </row>
    <row r="6" spans="1:5" x14ac:dyDescent="0.35">
      <c r="A6" s="3" t="s">
        <v>57</v>
      </c>
      <c r="B6" s="6">
        <v>1229</v>
      </c>
      <c r="C6" s="7">
        <v>890</v>
      </c>
      <c r="D6" s="7">
        <v>384</v>
      </c>
      <c r="E6" s="7"/>
    </row>
    <row r="7" spans="1:5" x14ac:dyDescent="0.35">
      <c r="A7" s="3" t="s">
        <v>58</v>
      </c>
      <c r="B7" s="6">
        <v>1429</v>
      </c>
      <c r="C7" s="7">
        <v>915</v>
      </c>
      <c r="D7" s="7">
        <v>401</v>
      </c>
      <c r="E7" s="7"/>
    </row>
    <row r="8" spans="1:5" x14ac:dyDescent="0.35">
      <c r="A8" s="3" t="s">
        <v>59</v>
      </c>
      <c r="B8" s="6">
        <v>1635</v>
      </c>
      <c r="C8" s="7">
        <v>927</v>
      </c>
      <c r="D8" s="7">
        <v>339</v>
      </c>
      <c r="E8" s="7"/>
    </row>
    <row r="9" spans="1:5" x14ac:dyDescent="0.35">
      <c r="A9" s="3" t="s">
        <v>60</v>
      </c>
      <c r="B9" s="6">
        <v>1565</v>
      </c>
      <c r="C9" s="7">
        <v>877</v>
      </c>
      <c r="D9" s="7">
        <v>354</v>
      </c>
      <c r="E9" s="7"/>
    </row>
    <row r="10" spans="1:5" x14ac:dyDescent="0.35">
      <c r="A10" s="3" t="s">
        <v>61</v>
      </c>
      <c r="B10" s="6">
        <v>2259</v>
      </c>
      <c r="C10" s="6">
        <v>1100</v>
      </c>
      <c r="D10" s="7">
        <v>370</v>
      </c>
      <c r="E10" s="7"/>
    </row>
    <row r="11" spans="1:5" x14ac:dyDescent="0.35">
      <c r="A11" s="3" t="s">
        <v>62</v>
      </c>
      <c r="B11" s="6">
        <v>2262</v>
      </c>
      <c r="C11" s="6">
        <v>1599</v>
      </c>
      <c r="D11" s="7">
        <v>424</v>
      </c>
      <c r="E11" s="7"/>
    </row>
    <row r="12" spans="1:5" x14ac:dyDescent="0.35">
      <c r="A12" s="3" t="s">
        <v>63</v>
      </c>
      <c r="B12" s="6">
        <v>2555</v>
      </c>
      <c r="C12" s="6">
        <v>1809</v>
      </c>
      <c r="D12" s="7">
        <v>449</v>
      </c>
      <c r="E12" s="7"/>
    </row>
    <row r="13" spans="1:5" x14ac:dyDescent="0.35">
      <c r="A13" s="3" t="s">
        <v>64</v>
      </c>
      <c r="B13" s="6">
        <v>2583</v>
      </c>
      <c r="C13" s="6">
        <v>1625</v>
      </c>
      <c r="D13" s="7">
        <v>624</v>
      </c>
      <c r="E13" s="7"/>
    </row>
    <row r="14" spans="1:5" x14ac:dyDescent="0.35">
      <c r="A14" s="3" t="s">
        <v>65</v>
      </c>
      <c r="B14" s="6">
        <v>2822</v>
      </c>
      <c r="C14" s="6">
        <v>1480</v>
      </c>
      <c r="D14" s="7">
        <v>666</v>
      </c>
      <c r="E14" s="7"/>
    </row>
    <row r="15" spans="1:5" x14ac:dyDescent="0.35">
      <c r="A15" s="3" t="s">
        <v>66</v>
      </c>
      <c r="B15" s="6">
        <v>2662</v>
      </c>
      <c r="C15" s="6">
        <v>1547</v>
      </c>
      <c r="D15" s="7">
        <v>613</v>
      </c>
      <c r="E15" s="7"/>
    </row>
    <row r="16" spans="1:5" x14ac:dyDescent="0.35">
      <c r="A16" s="3" t="s">
        <v>67</v>
      </c>
      <c r="B16" s="6">
        <v>2705</v>
      </c>
      <c r="C16" s="6">
        <v>1431</v>
      </c>
      <c r="D16" s="7">
        <v>763</v>
      </c>
      <c r="E16" s="7"/>
    </row>
    <row r="17" spans="1:5" x14ac:dyDescent="0.35">
      <c r="A17" s="3" t="s">
        <v>68</v>
      </c>
      <c r="B17" s="6">
        <v>2624</v>
      </c>
      <c r="C17" s="6">
        <v>1534</v>
      </c>
      <c r="D17" s="7">
        <v>520</v>
      </c>
      <c r="E17" s="7"/>
    </row>
    <row r="18" spans="1:5" x14ac:dyDescent="0.35">
      <c r="A18" s="3" t="s">
        <v>69</v>
      </c>
      <c r="B18" s="6">
        <v>3065</v>
      </c>
      <c r="C18" s="6">
        <v>1469</v>
      </c>
      <c r="D18" s="7">
        <v>330</v>
      </c>
      <c r="E18" s="7"/>
    </row>
    <row r="19" spans="1:5" x14ac:dyDescent="0.35">
      <c r="A19" s="3" t="s">
        <v>70</v>
      </c>
      <c r="B19" s="6">
        <v>2823</v>
      </c>
      <c r="C19" s="6">
        <v>1580</v>
      </c>
      <c r="D19" s="7">
        <v>755</v>
      </c>
      <c r="E19" s="7"/>
    </row>
    <row r="20" spans="1:5" x14ac:dyDescent="0.35">
      <c r="A20" s="3" t="s">
        <v>71</v>
      </c>
      <c r="B20" s="6">
        <v>2976</v>
      </c>
      <c r="C20" s="6">
        <v>1455</v>
      </c>
      <c r="D20" s="7">
        <v>987</v>
      </c>
      <c r="E20" s="7"/>
    </row>
    <row r="21" spans="1:5" x14ac:dyDescent="0.35">
      <c r="A21" s="3" t="s">
        <v>72</v>
      </c>
      <c r="B21" s="6">
        <v>2663</v>
      </c>
      <c r="C21" s="6">
        <v>1538</v>
      </c>
      <c r="D21" s="7">
        <v>736</v>
      </c>
      <c r="E21" s="7"/>
    </row>
    <row r="22" spans="1:5" x14ac:dyDescent="0.35">
      <c r="A22" s="3" t="s">
        <v>73</v>
      </c>
      <c r="B22" s="6">
        <v>2866</v>
      </c>
      <c r="C22" s="6">
        <v>1417</v>
      </c>
      <c r="D22" s="7">
        <v>806</v>
      </c>
      <c r="E22" s="7"/>
    </row>
    <row r="23" spans="1:5" x14ac:dyDescent="0.35">
      <c r="A23" s="3" t="s">
        <v>10</v>
      </c>
      <c r="B23" s="6">
        <v>3036</v>
      </c>
      <c r="C23" s="6">
        <v>1537</v>
      </c>
      <c r="D23" s="7">
        <v>870</v>
      </c>
      <c r="E23" s="7"/>
    </row>
    <row r="24" spans="1:5" x14ac:dyDescent="0.35">
      <c r="A24" s="3" t="s">
        <v>11</v>
      </c>
      <c r="B24" s="6">
        <v>3873</v>
      </c>
      <c r="C24" s="6">
        <v>1605</v>
      </c>
      <c r="D24" s="6">
        <v>1149</v>
      </c>
      <c r="E24" s="6"/>
    </row>
    <row r="25" spans="1:5" x14ac:dyDescent="0.35">
      <c r="A25" s="3" t="s">
        <v>12</v>
      </c>
      <c r="B25" s="6">
        <v>4301</v>
      </c>
      <c r="C25" s="6">
        <v>1499</v>
      </c>
      <c r="D25" s="6">
        <v>1101</v>
      </c>
      <c r="E25" s="6"/>
    </row>
    <row r="26" spans="1:5" x14ac:dyDescent="0.35">
      <c r="A26" s="3" t="s">
        <v>13</v>
      </c>
      <c r="B26" s="6">
        <v>4734</v>
      </c>
      <c r="C26" s="6">
        <v>1394</v>
      </c>
      <c r="D26" s="7">
        <v>910</v>
      </c>
      <c r="E26" s="7"/>
    </row>
    <row r="27" spans="1:5" x14ac:dyDescent="0.35">
      <c r="A27" s="3" t="s">
        <v>14</v>
      </c>
      <c r="B27" s="6">
        <v>5815</v>
      </c>
      <c r="C27" s="6">
        <v>1452</v>
      </c>
      <c r="D27" s="6">
        <v>1155</v>
      </c>
      <c r="E27" s="6"/>
    </row>
    <row r="28" spans="1:5" x14ac:dyDescent="0.35">
      <c r="A28" s="3" t="s">
        <v>15</v>
      </c>
      <c r="B28" s="6">
        <v>6275</v>
      </c>
      <c r="C28" s="6">
        <v>1320</v>
      </c>
      <c r="D28" s="6">
        <v>1494</v>
      </c>
      <c r="E28" s="6"/>
    </row>
    <row r="29" spans="1:5" x14ac:dyDescent="0.35">
      <c r="A29" s="3" t="s">
        <v>16</v>
      </c>
      <c r="B29" s="6">
        <v>6491</v>
      </c>
      <c r="C29" s="6">
        <v>1321</v>
      </c>
      <c r="D29" s="6">
        <v>1600</v>
      </c>
      <c r="E29" s="6"/>
    </row>
    <row r="30" spans="1:5" x14ac:dyDescent="0.35">
      <c r="A30" s="3" t="s">
        <v>17</v>
      </c>
      <c r="B30" s="6">
        <v>6456</v>
      </c>
      <c r="C30" s="6">
        <v>1221</v>
      </c>
      <c r="D30" s="6">
        <v>1232</v>
      </c>
      <c r="E30" s="6"/>
    </row>
    <row r="31" spans="1:5" x14ac:dyDescent="0.35">
      <c r="A31" s="3" t="s">
        <v>18</v>
      </c>
      <c r="B31" s="6">
        <v>7735</v>
      </c>
      <c r="C31" s="6">
        <v>1192</v>
      </c>
      <c r="D31" s="6">
        <v>1956</v>
      </c>
      <c r="E31" s="6"/>
    </row>
    <row r="32" spans="1:5" x14ac:dyDescent="0.35">
      <c r="A32" s="3" t="s">
        <v>19</v>
      </c>
      <c r="B32" s="6">
        <v>8998</v>
      </c>
      <c r="C32" s="6">
        <v>1042</v>
      </c>
      <c r="D32" s="6">
        <v>1880</v>
      </c>
      <c r="E32" s="6"/>
    </row>
    <row r="33" spans="1:5" x14ac:dyDescent="0.35">
      <c r="A33" s="3" t="s">
        <v>20</v>
      </c>
      <c r="B33" s="6">
        <v>9330</v>
      </c>
      <c r="C33" s="6">
        <v>1117</v>
      </c>
      <c r="D33" s="6">
        <v>2016</v>
      </c>
      <c r="E33" s="6"/>
    </row>
    <row r="34" spans="1:5" x14ac:dyDescent="0.35">
      <c r="A34" s="3" t="s">
        <v>21</v>
      </c>
      <c r="B34" s="6">
        <v>8215</v>
      </c>
      <c r="C34" s="6">
        <v>1188</v>
      </c>
      <c r="D34" s="6">
        <v>2050</v>
      </c>
      <c r="E34" s="6"/>
    </row>
    <row r="35" spans="1:5" x14ac:dyDescent="0.35">
      <c r="A35" s="3" t="s">
        <v>22</v>
      </c>
      <c r="B35" s="6">
        <v>9762</v>
      </c>
      <c r="C35" s="6">
        <v>1245</v>
      </c>
      <c r="D35" s="6">
        <v>2421</v>
      </c>
      <c r="E35" s="6"/>
    </row>
    <row r="36" spans="1:5" x14ac:dyDescent="0.35">
      <c r="A36" s="3" t="s">
        <v>23</v>
      </c>
      <c r="B36" s="6">
        <v>10771</v>
      </c>
      <c r="C36" s="6">
        <v>1097</v>
      </c>
      <c r="D36" s="6">
        <v>3278</v>
      </c>
      <c r="E36" s="6"/>
    </row>
    <row r="37" spans="1:5" x14ac:dyDescent="0.35">
      <c r="A37" s="3" t="s">
        <v>24</v>
      </c>
      <c r="B37" s="6">
        <v>11324</v>
      </c>
      <c r="C37" s="6">
        <v>1110</v>
      </c>
      <c r="D37" s="6">
        <v>3541</v>
      </c>
      <c r="E37" s="6"/>
    </row>
    <row r="38" spans="1:5" x14ac:dyDescent="0.35">
      <c r="A38" s="3" t="s">
        <v>25</v>
      </c>
      <c r="B38" s="6">
        <v>11386</v>
      </c>
      <c r="C38" s="6">
        <v>1014</v>
      </c>
      <c r="D38" s="6">
        <v>3577</v>
      </c>
      <c r="E38" s="6"/>
    </row>
    <row r="39" spans="1:5" x14ac:dyDescent="0.35">
      <c r="A39" s="3" t="s">
        <v>26</v>
      </c>
      <c r="B39" s="6">
        <v>11727</v>
      </c>
      <c r="C39" s="6">
        <v>1034</v>
      </c>
      <c r="D39" s="6">
        <v>4826</v>
      </c>
      <c r="E39" s="6"/>
    </row>
    <row r="40" spans="1:5" x14ac:dyDescent="0.35">
      <c r="A40" s="3" t="s">
        <v>27</v>
      </c>
      <c r="B40" s="6">
        <v>12604</v>
      </c>
      <c r="C40" s="7">
        <v>905</v>
      </c>
      <c r="D40" s="6">
        <v>5843</v>
      </c>
      <c r="E40" s="6"/>
    </row>
    <row r="41" spans="1:5" x14ac:dyDescent="0.35">
      <c r="A41" s="3" t="s">
        <v>28</v>
      </c>
      <c r="B41" s="6">
        <v>12541</v>
      </c>
      <c r="C41" s="7">
        <v>945</v>
      </c>
      <c r="D41" s="6">
        <v>5428</v>
      </c>
      <c r="E41" s="6"/>
    </row>
    <row r="42" spans="1:5" x14ac:dyDescent="0.35">
      <c r="A42" s="3" t="s">
        <v>29</v>
      </c>
      <c r="B42" s="6">
        <v>11860</v>
      </c>
      <c r="C42" s="7">
        <v>927</v>
      </c>
      <c r="D42" s="6">
        <v>4548</v>
      </c>
      <c r="E42" s="6"/>
    </row>
    <row r="43" spans="1:5" x14ac:dyDescent="0.35">
      <c r="A43" s="3" t="s">
        <v>30</v>
      </c>
      <c r="B43" s="6">
        <v>12544</v>
      </c>
      <c r="C43" s="7">
        <v>926</v>
      </c>
      <c r="D43" s="6">
        <v>4493</v>
      </c>
      <c r="E43" s="6"/>
    </row>
    <row r="44" spans="1:5" x14ac:dyDescent="0.35">
      <c r="A44" s="3" t="s">
        <v>31</v>
      </c>
      <c r="B44" s="6">
        <v>14019</v>
      </c>
      <c r="C44" s="7">
        <v>815</v>
      </c>
      <c r="D44" s="6">
        <v>4295</v>
      </c>
      <c r="E44" s="6"/>
    </row>
    <row r="45" spans="1:5" x14ac:dyDescent="0.35">
      <c r="A45" s="3" t="s">
        <v>32</v>
      </c>
      <c r="B45" s="6">
        <v>14451</v>
      </c>
      <c r="C45" s="7">
        <v>825</v>
      </c>
      <c r="D45" s="6">
        <v>3269</v>
      </c>
      <c r="E45" s="6"/>
    </row>
    <row r="46" spans="1:5" x14ac:dyDescent="0.35">
      <c r="A46" s="3" t="s">
        <v>33</v>
      </c>
      <c r="B46" s="6">
        <v>14280</v>
      </c>
      <c r="C46" s="7">
        <v>796</v>
      </c>
      <c r="D46" s="6">
        <v>2372</v>
      </c>
      <c r="E46" s="6"/>
    </row>
    <row r="47" spans="1:5" x14ac:dyDescent="0.35">
      <c r="A47" s="3" t="s">
        <v>34</v>
      </c>
      <c r="B47" s="6">
        <v>14167</v>
      </c>
      <c r="C47" s="7">
        <v>811</v>
      </c>
      <c r="D47" s="6">
        <v>2039</v>
      </c>
      <c r="E47" s="6"/>
    </row>
    <row r="48" spans="1:5" x14ac:dyDescent="0.35">
      <c r="A48" s="3" t="s">
        <v>35</v>
      </c>
      <c r="B48" s="6">
        <v>15128</v>
      </c>
      <c r="C48" s="7">
        <v>746</v>
      </c>
      <c r="D48" s="6">
        <v>1989</v>
      </c>
      <c r="E48" s="6"/>
    </row>
    <row r="49" spans="1:8" x14ac:dyDescent="0.35">
      <c r="A49" s="3" t="s">
        <v>36</v>
      </c>
      <c r="B49" s="6">
        <v>14036</v>
      </c>
      <c r="C49" s="7">
        <v>767</v>
      </c>
      <c r="D49" s="6">
        <v>1637</v>
      </c>
      <c r="E49" s="6"/>
    </row>
    <row r="50" spans="1:8" x14ac:dyDescent="0.35">
      <c r="A50" s="3" t="s">
        <v>37</v>
      </c>
      <c r="B50" s="6">
        <v>13649</v>
      </c>
      <c r="C50" s="7">
        <v>750</v>
      </c>
      <c r="D50" s="6">
        <v>1603</v>
      </c>
      <c r="E50" s="6"/>
    </row>
    <row r="51" spans="1:8" x14ac:dyDescent="0.35">
      <c r="A51" s="3" t="s">
        <v>38</v>
      </c>
      <c r="B51" s="6">
        <v>13679</v>
      </c>
      <c r="C51" s="7">
        <v>716</v>
      </c>
      <c r="D51" s="6">
        <v>1584</v>
      </c>
      <c r="E51" s="6"/>
    </row>
    <row r="52" spans="1:8" x14ac:dyDescent="0.35">
      <c r="A52" s="3" t="s">
        <v>39</v>
      </c>
      <c r="B52" s="6">
        <v>14841</v>
      </c>
      <c r="C52" s="7">
        <v>648</v>
      </c>
      <c r="D52" s="6">
        <v>1638</v>
      </c>
      <c r="E52" s="6"/>
    </row>
    <row r="53" spans="1:8" x14ac:dyDescent="0.35">
      <c r="A53" s="3" t="s">
        <v>40</v>
      </c>
      <c r="B53" s="6">
        <v>13015</v>
      </c>
      <c r="C53" s="7">
        <v>662</v>
      </c>
      <c r="D53" s="6">
        <v>1438</v>
      </c>
      <c r="E53" s="6">
        <f>D50+D51+D52+D53</f>
        <v>6263</v>
      </c>
      <c r="F53">
        <f>C50+C51+C52+C53</f>
        <v>2776</v>
      </c>
      <c r="G53" s="9">
        <f>B50+B51+B52+B53</f>
        <v>55184</v>
      </c>
      <c r="H53" s="9"/>
    </row>
    <row r="54" spans="1:8" x14ac:dyDescent="0.35">
      <c r="A54" s="3" t="s">
        <v>41</v>
      </c>
      <c r="B54" s="6">
        <v>12804</v>
      </c>
      <c r="C54" s="7">
        <v>629</v>
      </c>
      <c r="D54" s="6">
        <v>1283</v>
      </c>
      <c r="E54" s="6"/>
      <c r="H54" s="9"/>
    </row>
    <row r="55" spans="1:8" x14ac:dyDescent="0.35">
      <c r="A55" s="3" t="s">
        <v>42</v>
      </c>
      <c r="B55" s="6">
        <v>13056</v>
      </c>
      <c r="C55" s="7">
        <v>660</v>
      </c>
      <c r="D55" s="6">
        <v>1282</v>
      </c>
      <c r="E55" s="6"/>
      <c r="H55" s="9"/>
    </row>
    <row r="56" spans="1:8" x14ac:dyDescent="0.35">
      <c r="A56" s="3" t="s">
        <v>43</v>
      </c>
      <c r="B56" s="6">
        <v>14399</v>
      </c>
      <c r="C56" s="7">
        <v>627</v>
      </c>
      <c r="D56" s="6">
        <v>1274</v>
      </c>
      <c r="E56" s="6"/>
      <c r="H56" s="9"/>
    </row>
    <row r="57" spans="1:8" x14ac:dyDescent="0.35">
      <c r="A57" s="3" t="s">
        <v>44</v>
      </c>
      <c r="B57" s="6">
        <v>13367</v>
      </c>
      <c r="C57" s="7">
        <v>563</v>
      </c>
      <c r="D57" s="6">
        <v>1091</v>
      </c>
      <c r="E57" s="6">
        <f t="shared" ref="E57:E61" si="0">D54+D55+D56+D57</f>
        <v>4930</v>
      </c>
      <c r="F57">
        <f>C54+C55+C56+C57</f>
        <v>2479</v>
      </c>
      <c r="G57" s="9">
        <f>B54+B55+B56+B57</f>
        <v>53626</v>
      </c>
      <c r="H57" s="9"/>
    </row>
    <row r="58" spans="1:8" x14ac:dyDescent="0.35">
      <c r="A58" s="3" t="s">
        <v>45</v>
      </c>
      <c r="B58" s="6">
        <v>13728</v>
      </c>
      <c r="C58" s="7">
        <v>564</v>
      </c>
      <c r="D58" s="6">
        <v>1017</v>
      </c>
      <c r="E58" s="6"/>
      <c r="H58" s="9"/>
    </row>
    <row r="59" spans="1:8" x14ac:dyDescent="0.35">
      <c r="A59" s="3" t="s">
        <v>46</v>
      </c>
      <c r="B59" s="6">
        <v>13994</v>
      </c>
      <c r="C59" s="7">
        <v>524</v>
      </c>
      <c r="D59" s="7">
        <v>944</v>
      </c>
      <c r="E59" s="6"/>
      <c r="H59" s="9"/>
    </row>
    <row r="60" spans="1:8" x14ac:dyDescent="0.35">
      <c r="A60" s="3" t="s">
        <v>47</v>
      </c>
      <c r="B60" s="6">
        <v>14712</v>
      </c>
      <c r="C60" s="7">
        <v>534</v>
      </c>
      <c r="D60" s="6">
        <v>1006</v>
      </c>
      <c r="E60" s="6"/>
      <c r="H60" s="9"/>
    </row>
    <row r="61" spans="1:8" x14ac:dyDescent="0.35">
      <c r="A61" s="3" t="s">
        <v>48</v>
      </c>
      <c r="B61" s="6">
        <v>13908</v>
      </c>
      <c r="C61" s="7">
        <v>531</v>
      </c>
      <c r="D61" s="7">
        <v>850</v>
      </c>
      <c r="E61" s="6">
        <f t="shared" si="0"/>
        <v>3817</v>
      </c>
      <c r="F61" s="43">
        <f>C58+C59+C60+C61</f>
        <v>2153</v>
      </c>
      <c r="G61" s="9">
        <f>B58+B59+B60+B61</f>
        <v>56342</v>
      </c>
      <c r="H61" s="9"/>
    </row>
    <row r="62" spans="1:8" x14ac:dyDescent="0.35">
      <c r="A62" s="3" t="s">
        <v>49</v>
      </c>
      <c r="B62" s="6">
        <v>13788</v>
      </c>
      <c r="C62" s="7">
        <v>503</v>
      </c>
      <c r="D62" s="7">
        <v>740</v>
      </c>
      <c r="E62" s="6"/>
      <c r="H62" s="9"/>
    </row>
    <row r="63" spans="1:8" x14ac:dyDescent="0.35">
      <c r="A63" s="3" t="s">
        <v>50</v>
      </c>
      <c r="B63" s="6">
        <v>13008</v>
      </c>
      <c r="C63" s="7">
        <v>485</v>
      </c>
      <c r="D63" s="7">
        <v>600</v>
      </c>
      <c r="E63" s="6"/>
      <c r="H63" s="9"/>
    </row>
    <row r="64" spans="1:8" x14ac:dyDescent="0.35">
      <c r="A64" s="3" t="s">
        <v>51</v>
      </c>
      <c r="B64" s="6">
        <v>14727</v>
      </c>
      <c r="C64" s="7">
        <v>487</v>
      </c>
      <c r="D64" s="7">
        <v>713</v>
      </c>
      <c r="E64" s="6"/>
      <c r="H64" s="9"/>
    </row>
    <row r="65" spans="1:17" x14ac:dyDescent="0.35">
      <c r="A65" s="3" t="s">
        <v>52</v>
      </c>
      <c r="B65" s="6">
        <v>14160</v>
      </c>
      <c r="C65" s="7">
        <v>476</v>
      </c>
      <c r="D65" s="7">
        <v>640</v>
      </c>
      <c r="E65" s="6"/>
      <c r="G65" s="9"/>
      <c r="H65" s="9"/>
    </row>
    <row r="66" spans="1:17" x14ac:dyDescent="0.35">
      <c r="A66" s="3" t="s">
        <v>153</v>
      </c>
      <c r="B66" s="6">
        <v>13712</v>
      </c>
      <c r="C66" s="7">
        <v>432</v>
      </c>
      <c r="D66" s="7">
        <v>597</v>
      </c>
      <c r="E66" s="6"/>
      <c r="H66" s="9"/>
    </row>
    <row r="67" spans="1:17" x14ac:dyDescent="0.35">
      <c r="A67" s="3" t="s">
        <v>154</v>
      </c>
      <c r="B67" s="6">
        <v>13536</v>
      </c>
      <c r="C67" s="7">
        <v>418</v>
      </c>
      <c r="D67" s="7">
        <v>656</v>
      </c>
      <c r="E67" s="6"/>
      <c r="H67" s="9"/>
    </row>
    <row r="68" spans="1:17" x14ac:dyDescent="0.35">
      <c r="A68" s="3" t="s">
        <v>155</v>
      </c>
      <c r="B68" s="6">
        <v>14630</v>
      </c>
      <c r="C68" s="7">
        <v>412</v>
      </c>
      <c r="D68" s="7">
        <v>762</v>
      </c>
      <c r="E68" s="6"/>
      <c r="H68" s="9"/>
    </row>
    <row r="69" spans="1:17" x14ac:dyDescent="0.35">
      <c r="A69" s="3" t="s">
        <v>204</v>
      </c>
      <c r="B69" s="6">
        <v>13791</v>
      </c>
      <c r="C69" s="7">
        <v>404</v>
      </c>
      <c r="D69" s="7">
        <v>650</v>
      </c>
      <c r="E69" s="6"/>
      <c r="G69" s="9"/>
      <c r="H69" s="9"/>
      <c r="I69" s="43"/>
      <c r="J69" s="43"/>
      <c r="K69" s="43"/>
      <c r="L69" s="43"/>
      <c r="M69" s="43"/>
    </row>
    <row r="70" spans="1:17" x14ac:dyDescent="0.35">
      <c r="A70" s="3" t="s">
        <v>206</v>
      </c>
      <c r="B70" s="6">
        <v>13313</v>
      </c>
      <c r="C70" s="7">
        <v>388</v>
      </c>
      <c r="D70" s="7">
        <v>543</v>
      </c>
      <c r="E70" s="6"/>
      <c r="H70" s="9"/>
    </row>
    <row r="71" spans="1:17" x14ac:dyDescent="0.35">
      <c r="A71" s="3" t="s">
        <v>207</v>
      </c>
      <c r="B71" s="6">
        <v>13432</v>
      </c>
      <c r="C71" s="7">
        <v>376</v>
      </c>
      <c r="D71" s="7">
        <v>558</v>
      </c>
      <c r="E71" s="6"/>
      <c r="H71" s="9"/>
      <c r="I71" s="43"/>
      <c r="J71" s="43"/>
      <c r="K71" s="43"/>
      <c r="L71" s="43"/>
      <c r="M71" s="43"/>
    </row>
    <row r="72" spans="1:17" x14ac:dyDescent="0.35">
      <c r="A72" s="3" t="s">
        <v>209</v>
      </c>
      <c r="B72" s="6">
        <v>14059</v>
      </c>
      <c r="C72" s="53">
        <v>358</v>
      </c>
      <c r="D72" s="7">
        <v>620</v>
      </c>
      <c r="E72" s="6"/>
      <c r="G72" s="17"/>
      <c r="H72" s="9"/>
      <c r="J72" s="17"/>
    </row>
    <row r="73" spans="1:17" x14ac:dyDescent="0.35">
      <c r="A73" s="3" t="s">
        <v>210</v>
      </c>
      <c r="B73" s="6">
        <v>12664</v>
      </c>
      <c r="C73" s="52">
        <v>346</v>
      </c>
      <c r="D73" s="7">
        <v>539</v>
      </c>
      <c r="E73" s="6"/>
      <c r="F73" s="20"/>
      <c r="G73" s="9"/>
      <c r="H73" s="9"/>
      <c r="J73" s="17"/>
    </row>
    <row r="74" spans="1:17" x14ac:dyDescent="0.35">
      <c r="A74" s="3" t="s">
        <v>212</v>
      </c>
      <c r="B74" s="6">
        <v>12443</v>
      </c>
      <c r="C74" s="52">
        <v>339</v>
      </c>
      <c r="D74" s="7">
        <v>481</v>
      </c>
      <c r="E74" s="6"/>
      <c r="F74" s="17"/>
      <c r="G74" s="43"/>
      <c r="H74" s="9"/>
      <c r="I74" s="43"/>
      <c r="J74" s="43"/>
      <c r="K74" s="43"/>
      <c r="L74" s="17"/>
      <c r="M74" s="17"/>
      <c r="N74" s="17"/>
      <c r="O74" s="17"/>
      <c r="P74" s="17"/>
    </row>
    <row r="75" spans="1:17" x14ac:dyDescent="0.35">
      <c r="A75" s="3" t="s">
        <v>236</v>
      </c>
      <c r="B75" s="6">
        <v>12727</v>
      </c>
      <c r="C75" s="53">
        <v>320</v>
      </c>
      <c r="D75" s="7">
        <v>466</v>
      </c>
      <c r="E75" s="6"/>
      <c r="G75" s="17"/>
      <c r="H75" s="9"/>
      <c r="J75" s="17"/>
    </row>
    <row r="76" spans="1:17" x14ac:dyDescent="0.35">
      <c r="A76" s="3" t="s">
        <v>238</v>
      </c>
      <c r="B76" s="6">
        <v>13119</v>
      </c>
      <c r="C76" s="53">
        <v>290</v>
      </c>
      <c r="D76" s="52">
        <v>502</v>
      </c>
      <c r="E76" s="6"/>
      <c r="F76" s="17"/>
      <c r="G76" s="43"/>
      <c r="H76" s="9"/>
      <c r="I76" s="43"/>
      <c r="J76" s="17"/>
      <c r="K76" s="17"/>
      <c r="L76" s="17"/>
      <c r="M76" s="17"/>
      <c r="N76" s="17"/>
      <c r="O76" s="17"/>
      <c r="P76" s="17"/>
      <c r="Q76" s="17"/>
    </row>
    <row r="77" spans="1:17" x14ac:dyDescent="0.35">
      <c r="A77" s="3" t="s">
        <v>239</v>
      </c>
      <c r="B77" s="6">
        <v>11943</v>
      </c>
      <c r="C77" s="53">
        <v>281</v>
      </c>
      <c r="D77" s="42">
        <v>505</v>
      </c>
      <c r="E77" s="6"/>
      <c r="F77" s="20"/>
      <c r="G77" s="9"/>
      <c r="H77" s="9"/>
      <c r="I77" s="17"/>
      <c r="J77" s="17"/>
      <c r="K77" s="17"/>
      <c r="M77" s="17"/>
      <c r="N77" s="17"/>
      <c r="O77" s="17"/>
      <c r="P77" s="17"/>
      <c r="Q77" s="17"/>
    </row>
    <row r="78" spans="1:17" x14ac:dyDescent="0.35">
      <c r="A78" s="5" t="s">
        <v>241</v>
      </c>
      <c r="B78" s="6">
        <v>11778</v>
      </c>
      <c r="C78" s="53">
        <v>299</v>
      </c>
      <c r="D78" s="42">
        <v>455</v>
      </c>
      <c r="E78" s="42"/>
      <c r="F78" s="43"/>
      <c r="G78" s="43"/>
      <c r="H78" s="20"/>
      <c r="I78" s="6"/>
      <c r="J78" s="17"/>
      <c r="L78" s="20"/>
    </row>
    <row r="79" spans="1:17" x14ac:dyDescent="0.35">
      <c r="A79" s="5" t="s">
        <v>244</v>
      </c>
      <c r="B79" s="6">
        <v>12056</v>
      </c>
      <c r="C79" s="53">
        <v>307</v>
      </c>
      <c r="D79" s="52">
        <v>467</v>
      </c>
      <c r="E79" s="52"/>
      <c r="G79" s="17"/>
      <c r="I79" s="6"/>
      <c r="J79" s="17"/>
      <c r="L79" s="20"/>
    </row>
    <row r="80" spans="1:17" x14ac:dyDescent="0.35">
      <c r="A80" s="41" t="s">
        <v>246</v>
      </c>
      <c r="B80" s="6">
        <v>11769</v>
      </c>
      <c r="C80" s="53">
        <v>296</v>
      </c>
      <c r="D80" s="52">
        <v>476</v>
      </c>
      <c r="G80" s="17"/>
      <c r="I80" s="6"/>
      <c r="J80" s="17"/>
      <c r="L80" s="20"/>
    </row>
    <row r="81" spans="2:12" x14ac:dyDescent="0.35">
      <c r="B81" s="43"/>
      <c r="G81" s="17"/>
      <c r="H81" s="20"/>
      <c r="I81" s="6"/>
      <c r="J81" s="17"/>
      <c r="L81" s="20"/>
    </row>
    <row r="82" spans="2:12" x14ac:dyDescent="0.35">
      <c r="H82" s="20"/>
      <c r="I82" s="6"/>
      <c r="L82" s="20"/>
    </row>
    <row r="83" spans="2:12" x14ac:dyDescent="0.35">
      <c r="G83" s="17"/>
    </row>
    <row r="84" spans="2:12" x14ac:dyDescent="0.35">
      <c r="I84" s="20"/>
      <c r="J84" s="20"/>
    </row>
    <row r="85" spans="2:12" x14ac:dyDescent="0.35">
      <c r="D85" s="2"/>
      <c r="E85" s="2"/>
      <c r="F85" s="17"/>
      <c r="G85" s="17"/>
      <c r="H85" s="17"/>
      <c r="I85" s="17"/>
    </row>
    <row r="86" spans="2:12" x14ac:dyDescent="0.35">
      <c r="D86" s="2"/>
      <c r="E86" s="2"/>
      <c r="F86" s="17"/>
      <c r="G86" s="17"/>
      <c r="H86" s="17"/>
      <c r="I86" s="17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1"/>
  <sheetViews>
    <sheetView topLeftCell="A28" workbookViewId="0">
      <selection activeCell="A41" sqref="A41"/>
    </sheetView>
  </sheetViews>
  <sheetFormatPr baseColWidth="10" defaultRowHeight="14.5" x14ac:dyDescent="0.35"/>
  <cols>
    <col min="1" max="1" width="12.54296875" bestFit="1" customWidth="1"/>
  </cols>
  <sheetData>
    <row r="1" spans="1:5" x14ac:dyDescent="0.35">
      <c r="A1" s="1" t="s">
        <v>0</v>
      </c>
      <c r="B1" s="2" t="s">
        <v>74</v>
      </c>
    </row>
    <row r="2" spans="1:5" x14ac:dyDescent="0.35">
      <c r="A2" s="1" t="s">
        <v>2</v>
      </c>
      <c r="B2" s="2" t="s">
        <v>75</v>
      </c>
    </row>
    <row r="3" spans="1:5" x14ac:dyDescent="0.35">
      <c r="A3" s="1" t="s">
        <v>3</v>
      </c>
      <c r="B3" s="2" t="s">
        <v>76</v>
      </c>
    </row>
    <row r="4" spans="1:5" x14ac:dyDescent="0.35">
      <c r="A4" s="1" t="s">
        <v>4</v>
      </c>
      <c r="B4" s="2" t="s">
        <v>77</v>
      </c>
    </row>
    <row r="6" spans="1:5" x14ac:dyDescent="0.35">
      <c r="A6" s="1" t="s">
        <v>9</v>
      </c>
      <c r="B6" s="1" t="s">
        <v>0</v>
      </c>
      <c r="C6" s="1" t="s">
        <v>2</v>
      </c>
      <c r="D6" s="1" t="s">
        <v>3</v>
      </c>
      <c r="E6" s="1" t="s">
        <v>4</v>
      </c>
    </row>
    <row r="7" spans="1:5" x14ac:dyDescent="0.35">
      <c r="A7" s="3" t="s">
        <v>33</v>
      </c>
      <c r="B7" s="8">
        <v>289874</v>
      </c>
      <c r="C7" s="8">
        <v>231082</v>
      </c>
      <c r="D7" s="4" t="s">
        <v>78</v>
      </c>
      <c r="E7" s="4" t="s">
        <v>78</v>
      </c>
    </row>
    <row r="8" spans="1:5" x14ac:dyDescent="0.35">
      <c r="A8" s="3" t="s">
        <v>34</v>
      </c>
      <c r="B8" s="8">
        <v>314535</v>
      </c>
      <c r="C8" s="8">
        <v>250360</v>
      </c>
      <c r="D8" s="4" t="s">
        <v>78</v>
      </c>
      <c r="E8" s="4" t="s">
        <v>78</v>
      </c>
    </row>
    <row r="9" spans="1:5" x14ac:dyDescent="0.35">
      <c r="A9" s="3" t="s">
        <v>35</v>
      </c>
      <c r="B9" s="8">
        <v>334777</v>
      </c>
      <c r="C9" s="8">
        <v>266149</v>
      </c>
      <c r="D9" s="8">
        <v>22693</v>
      </c>
      <c r="E9" s="8">
        <v>19038</v>
      </c>
    </row>
    <row r="10" spans="1:5" x14ac:dyDescent="0.35">
      <c r="A10" s="3" t="s">
        <v>36</v>
      </c>
      <c r="B10" s="8">
        <v>367801</v>
      </c>
      <c r="C10" s="8">
        <v>287848</v>
      </c>
      <c r="D10" s="8">
        <v>22884</v>
      </c>
      <c r="E10" s="8">
        <v>19294</v>
      </c>
    </row>
    <row r="11" spans="1:5" x14ac:dyDescent="0.35">
      <c r="A11" s="3" t="s">
        <v>37</v>
      </c>
      <c r="B11" s="8">
        <v>403159</v>
      </c>
      <c r="C11" s="8">
        <v>317011</v>
      </c>
      <c r="D11" s="8">
        <v>23854</v>
      </c>
      <c r="E11" s="8">
        <v>19612</v>
      </c>
    </row>
    <row r="12" spans="1:5" x14ac:dyDescent="0.35">
      <c r="A12" s="3" t="s">
        <v>38</v>
      </c>
      <c r="B12" s="8">
        <v>425425</v>
      </c>
      <c r="C12" s="8">
        <v>336848</v>
      </c>
      <c r="D12" s="8">
        <v>26157</v>
      </c>
      <c r="E12" s="8">
        <v>22165</v>
      </c>
    </row>
    <row r="13" spans="1:5" x14ac:dyDescent="0.35">
      <c r="A13" s="3" t="s">
        <v>39</v>
      </c>
      <c r="B13" s="8">
        <v>453103</v>
      </c>
      <c r="C13" s="8">
        <v>356730</v>
      </c>
      <c r="D13" s="8">
        <v>26782</v>
      </c>
      <c r="E13" s="8">
        <v>22331</v>
      </c>
    </row>
    <row r="14" spans="1:5" x14ac:dyDescent="0.35">
      <c r="A14" s="3" t="s">
        <v>40</v>
      </c>
      <c r="B14" s="8">
        <v>484710</v>
      </c>
      <c r="C14" s="8">
        <v>382957</v>
      </c>
      <c r="D14" s="8">
        <v>28840</v>
      </c>
      <c r="E14" s="8">
        <v>24418</v>
      </c>
    </row>
    <row r="15" spans="1:5" x14ac:dyDescent="0.35">
      <c r="A15" s="3" t="s">
        <v>41</v>
      </c>
      <c r="B15" s="8">
        <v>516238</v>
      </c>
      <c r="C15" s="8">
        <v>408363</v>
      </c>
      <c r="D15" s="8">
        <v>29908</v>
      </c>
      <c r="E15" s="8">
        <v>25128</v>
      </c>
    </row>
    <row r="16" spans="1:5" x14ac:dyDescent="0.35">
      <c r="A16" s="3" t="s">
        <v>42</v>
      </c>
      <c r="B16" s="8">
        <v>552846</v>
      </c>
      <c r="C16" s="8">
        <v>438407</v>
      </c>
      <c r="D16" s="8">
        <v>30618</v>
      </c>
      <c r="E16" s="8">
        <v>26852</v>
      </c>
    </row>
    <row r="17" spans="1:5" x14ac:dyDescent="0.35">
      <c r="A17" s="3" t="s">
        <v>43</v>
      </c>
      <c r="B17" s="8">
        <v>595378</v>
      </c>
      <c r="C17" s="8">
        <v>472121</v>
      </c>
      <c r="D17" s="8">
        <v>32412</v>
      </c>
      <c r="E17" s="8">
        <v>27286</v>
      </c>
    </row>
    <row r="18" spans="1:5" x14ac:dyDescent="0.35">
      <c r="A18" s="3" t="s">
        <v>44</v>
      </c>
      <c r="B18" s="8">
        <v>645319</v>
      </c>
      <c r="C18" s="8">
        <v>510668</v>
      </c>
      <c r="D18" s="8">
        <v>33336</v>
      </c>
      <c r="E18" s="8">
        <v>27817</v>
      </c>
    </row>
    <row r="19" spans="1:5" x14ac:dyDescent="0.35">
      <c r="A19" s="3" t="s">
        <v>45</v>
      </c>
      <c r="B19" s="8">
        <v>692205</v>
      </c>
      <c r="C19" s="8">
        <v>547183</v>
      </c>
      <c r="D19" s="8">
        <v>34320</v>
      </c>
      <c r="E19" s="8">
        <v>28247</v>
      </c>
    </row>
    <row r="20" spans="1:5" x14ac:dyDescent="0.35">
      <c r="A20" s="3" t="s">
        <v>46</v>
      </c>
      <c r="B20" s="8">
        <v>736046</v>
      </c>
      <c r="C20" s="8">
        <v>582002</v>
      </c>
      <c r="D20" s="8">
        <v>36296</v>
      </c>
      <c r="E20" s="8">
        <v>29767</v>
      </c>
    </row>
    <row r="21" spans="1:5" x14ac:dyDescent="0.35">
      <c r="A21" s="3" t="s">
        <v>47</v>
      </c>
      <c r="B21" s="8">
        <v>775316</v>
      </c>
      <c r="C21" s="8">
        <v>611668</v>
      </c>
      <c r="D21" s="8">
        <v>37583</v>
      </c>
      <c r="E21" s="8">
        <v>30742</v>
      </c>
    </row>
    <row r="22" spans="1:5" x14ac:dyDescent="0.35">
      <c r="A22" s="3" t="s">
        <v>48</v>
      </c>
      <c r="B22" s="8">
        <v>816700</v>
      </c>
      <c r="C22" s="8">
        <v>642910</v>
      </c>
      <c r="D22" s="8">
        <v>38999</v>
      </c>
      <c r="E22" s="8">
        <v>31908</v>
      </c>
    </row>
    <row r="23" spans="1:5" x14ac:dyDescent="0.35">
      <c r="A23" s="3" t="s">
        <v>49</v>
      </c>
      <c r="B23" s="8">
        <v>863901</v>
      </c>
      <c r="C23" s="8">
        <v>680417</v>
      </c>
      <c r="D23" s="8">
        <v>40711</v>
      </c>
      <c r="E23" s="8">
        <v>33180</v>
      </c>
    </row>
    <row r="24" spans="1:5" x14ac:dyDescent="0.35">
      <c r="A24" s="3" t="s">
        <v>50</v>
      </c>
      <c r="B24" s="8">
        <v>910936</v>
      </c>
      <c r="C24" s="8">
        <v>715449</v>
      </c>
      <c r="D24" s="8">
        <v>42915</v>
      </c>
      <c r="E24" s="8">
        <v>34681</v>
      </c>
    </row>
    <row r="25" spans="1:5" x14ac:dyDescent="0.35">
      <c r="A25" s="3" t="s">
        <v>51</v>
      </c>
      <c r="B25" s="8">
        <v>964094</v>
      </c>
      <c r="C25" s="8">
        <v>754468</v>
      </c>
      <c r="D25" s="8">
        <v>45753</v>
      </c>
      <c r="E25" s="8">
        <v>36322</v>
      </c>
    </row>
    <row r="26" spans="1:5" x14ac:dyDescent="0.35">
      <c r="A26" s="3" t="s">
        <v>52</v>
      </c>
      <c r="B26" s="8">
        <v>1021511</v>
      </c>
      <c r="C26" s="8">
        <v>794560</v>
      </c>
      <c r="D26" s="8">
        <v>49139</v>
      </c>
      <c r="E26" s="8">
        <v>38443</v>
      </c>
    </row>
    <row r="27" spans="1:5" x14ac:dyDescent="0.35">
      <c r="A27" s="3" t="s">
        <v>153</v>
      </c>
      <c r="B27" s="8">
        <v>1081748</v>
      </c>
      <c r="C27" s="8">
        <v>847912</v>
      </c>
      <c r="D27" s="8">
        <v>52941</v>
      </c>
      <c r="E27" s="8">
        <v>40700</v>
      </c>
    </row>
    <row r="28" spans="1:5" x14ac:dyDescent="0.35">
      <c r="A28" s="3" t="s">
        <v>154</v>
      </c>
      <c r="B28" s="8">
        <v>1140232</v>
      </c>
      <c r="C28" s="8">
        <v>892107</v>
      </c>
      <c r="D28" s="8">
        <v>56564</v>
      </c>
      <c r="E28" s="8">
        <v>42876</v>
      </c>
    </row>
    <row r="29" spans="1:5" x14ac:dyDescent="0.35">
      <c r="A29" s="3" t="s">
        <v>155</v>
      </c>
      <c r="B29" s="8">
        <v>1188173</v>
      </c>
      <c r="C29" s="8">
        <v>930194</v>
      </c>
      <c r="D29" s="8">
        <v>60213</v>
      </c>
      <c r="E29" s="8">
        <v>45430</v>
      </c>
    </row>
    <row r="30" spans="1:5" x14ac:dyDescent="0.35">
      <c r="A30" s="3" t="s">
        <v>204</v>
      </c>
      <c r="B30" s="8">
        <v>1245073</v>
      </c>
      <c r="C30" s="8">
        <v>975898</v>
      </c>
      <c r="D30" s="8">
        <v>64440</v>
      </c>
      <c r="E30" s="8">
        <v>48230</v>
      </c>
    </row>
    <row r="31" spans="1:5" x14ac:dyDescent="0.35">
      <c r="A31" s="3" t="s">
        <v>206</v>
      </c>
      <c r="B31" s="8">
        <v>1305017</v>
      </c>
      <c r="C31" s="8">
        <v>1023078</v>
      </c>
      <c r="D31" s="8">
        <v>69749</v>
      </c>
      <c r="E31" s="8">
        <v>51979</v>
      </c>
    </row>
    <row r="32" spans="1:5" x14ac:dyDescent="0.35">
      <c r="A32" s="3" t="s">
        <v>207</v>
      </c>
      <c r="B32" s="8">
        <v>1360466</v>
      </c>
      <c r="C32" s="8">
        <v>1064955</v>
      </c>
      <c r="D32" s="8">
        <v>73271</v>
      </c>
      <c r="E32" s="8">
        <v>54944</v>
      </c>
    </row>
    <row r="33" spans="1:5" x14ac:dyDescent="0.35">
      <c r="A33" s="3" t="s">
        <v>209</v>
      </c>
      <c r="B33" s="8">
        <v>1410631</v>
      </c>
      <c r="C33" s="8">
        <v>1103099</v>
      </c>
      <c r="D33" s="8">
        <v>77348</v>
      </c>
      <c r="E33" s="8">
        <v>57572</v>
      </c>
    </row>
    <row r="34" spans="1:5" x14ac:dyDescent="0.35">
      <c r="A34" s="3" t="s">
        <v>210</v>
      </c>
      <c r="B34" s="8">
        <v>1465808</v>
      </c>
      <c r="C34" s="8">
        <v>1146253</v>
      </c>
      <c r="D34" s="8">
        <v>81692</v>
      </c>
      <c r="E34" s="8">
        <v>60198</v>
      </c>
    </row>
    <row r="35" spans="1:5" x14ac:dyDescent="0.35">
      <c r="A35" s="3" t="s">
        <v>212</v>
      </c>
      <c r="B35" s="8">
        <v>1521609</v>
      </c>
      <c r="C35" s="8">
        <v>1192105</v>
      </c>
      <c r="D35" s="8">
        <v>87033</v>
      </c>
      <c r="E35" s="8">
        <v>63652</v>
      </c>
    </row>
    <row r="36" spans="1:5" x14ac:dyDescent="0.35">
      <c r="A36" s="3" t="s">
        <v>236</v>
      </c>
      <c r="B36" s="8">
        <v>1575262</v>
      </c>
      <c r="C36" s="8">
        <v>1228296</v>
      </c>
      <c r="D36" s="8">
        <v>91387</v>
      </c>
      <c r="E36" s="8">
        <v>66605</v>
      </c>
    </row>
    <row r="37" spans="1:5" x14ac:dyDescent="0.35">
      <c r="A37" s="3" t="s">
        <v>238</v>
      </c>
      <c r="B37" s="8">
        <v>1624113</v>
      </c>
      <c r="C37" s="8">
        <v>1265347</v>
      </c>
      <c r="D37" s="8">
        <v>94420</v>
      </c>
      <c r="E37" s="8">
        <v>68777</v>
      </c>
    </row>
    <row r="38" spans="1:5" x14ac:dyDescent="0.35">
      <c r="A38" s="3" t="s">
        <v>239</v>
      </c>
      <c r="B38" s="8">
        <v>1687851</v>
      </c>
      <c r="C38" s="8">
        <v>1317063</v>
      </c>
      <c r="D38" s="8">
        <v>98920</v>
      </c>
      <c r="E38" s="8">
        <v>71964</v>
      </c>
    </row>
    <row r="39" spans="1:5" x14ac:dyDescent="0.35">
      <c r="A39" s="5" t="s">
        <v>241</v>
      </c>
      <c r="B39" s="8">
        <v>1737469</v>
      </c>
      <c r="C39" s="8">
        <v>1355592</v>
      </c>
      <c r="D39" s="8">
        <v>103512</v>
      </c>
      <c r="E39" s="8">
        <v>75432</v>
      </c>
    </row>
    <row r="40" spans="1:5" x14ac:dyDescent="0.35">
      <c r="A40" s="5" t="s">
        <v>244</v>
      </c>
      <c r="B40" s="8">
        <v>1787284</v>
      </c>
      <c r="C40" s="8">
        <v>1393431</v>
      </c>
      <c r="D40" s="8">
        <v>106973</v>
      </c>
      <c r="E40" s="8">
        <v>80465</v>
      </c>
    </row>
    <row r="41" spans="1:5" x14ac:dyDescent="0.35">
      <c r="A41" s="41" t="s">
        <v>246</v>
      </c>
      <c r="B41" s="8">
        <v>1834147</v>
      </c>
      <c r="C41" s="8">
        <v>1429741</v>
      </c>
      <c r="D41" s="8">
        <v>110357</v>
      </c>
      <c r="E41" s="8">
        <v>86695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5"/>
  <sheetViews>
    <sheetView topLeftCell="A46" workbookViewId="0">
      <selection activeCell="D57" sqref="D57"/>
    </sheetView>
  </sheetViews>
  <sheetFormatPr baseColWidth="10" defaultRowHeight="14.5" x14ac:dyDescent="0.35"/>
  <cols>
    <col min="1" max="1" width="12.54296875" bestFit="1" customWidth="1"/>
    <col min="7" max="7" width="9.453125" customWidth="1"/>
    <col min="9" max="9" width="10.26953125" customWidth="1"/>
  </cols>
  <sheetData>
    <row r="1" spans="1:5" x14ac:dyDescent="0.35">
      <c r="A1" s="1" t="s">
        <v>0</v>
      </c>
      <c r="B1" s="2" t="s">
        <v>53</v>
      </c>
    </row>
    <row r="2" spans="1:5" x14ac:dyDescent="0.35">
      <c r="A2" s="1" t="s">
        <v>2</v>
      </c>
      <c r="B2" s="2" t="s">
        <v>54</v>
      </c>
    </row>
    <row r="3" spans="1:5" x14ac:dyDescent="0.35">
      <c r="A3" s="1" t="s">
        <v>3</v>
      </c>
      <c r="B3" s="2" t="s">
        <v>55</v>
      </c>
    </row>
    <row r="4" spans="1:5" x14ac:dyDescent="0.35">
      <c r="A4" s="1" t="s">
        <v>4</v>
      </c>
      <c r="B4" s="2" t="s">
        <v>56</v>
      </c>
    </row>
    <row r="6" spans="1:5" x14ac:dyDescent="0.35">
      <c r="A6" s="1" t="s">
        <v>9</v>
      </c>
      <c r="B6" s="1" t="s">
        <v>0</v>
      </c>
      <c r="C6" s="1" t="s">
        <v>2</v>
      </c>
      <c r="D6" s="1" t="s">
        <v>3</v>
      </c>
      <c r="E6" s="1" t="s">
        <v>4</v>
      </c>
    </row>
    <row r="7" spans="1:5" x14ac:dyDescent="0.35">
      <c r="A7" s="3" t="s">
        <v>10</v>
      </c>
      <c r="B7" s="4">
        <v>38</v>
      </c>
      <c r="C7" s="4">
        <v>21</v>
      </c>
      <c r="D7" s="4">
        <v>430</v>
      </c>
      <c r="E7" s="4">
        <v>141</v>
      </c>
    </row>
    <row r="8" spans="1:5" x14ac:dyDescent="0.35">
      <c r="A8" s="3" t="s">
        <v>11</v>
      </c>
      <c r="B8" s="4">
        <v>39</v>
      </c>
      <c r="C8" s="4">
        <v>24</v>
      </c>
      <c r="D8" s="4">
        <v>431</v>
      </c>
      <c r="E8" s="4">
        <v>137</v>
      </c>
    </row>
    <row r="9" spans="1:5" x14ac:dyDescent="0.35">
      <c r="A9" s="3" t="s">
        <v>12</v>
      </c>
      <c r="B9" s="4">
        <v>41</v>
      </c>
      <c r="C9" s="4">
        <v>25</v>
      </c>
      <c r="D9" s="4">
        <v>421</v>
      </c>
      <c r="E9" s="4">
        <v>136</v>
      </c>
    </row>
    <row r="10" spans="1:5" x14ac:dyDescent="0.35">
      <c r="A10" s="3" t="s">
        <v>13</v>
      </c>
      <c r="B10" s="4">
        <v>50</v>
      </c>
      <c r="C10" s="4">
        <v>33</v>
      </c>
      <c r="D10" s="4">
        <v>492</v>
      </c>
      <c r="E10" s="4">
        <v>128</v>
      </c>
    </row>
    <row r="11" spans="1:5" x14ac:dyDescent="0.35">
      <c r="A11" s="3" t="s">
        <v>14</v>
      </c>
      <c r="B11" s="4">
        <v>58</v>
      </c>
      <c r="C11" s="4">
        <v>38</v>
      </c>
      <c r="D11" s="4">
        <v>546</v>
      </c>
      <c r="E11" s="4">
        <v>132</v>
      </c>
    </row>
    <row r="12" spans="1:5" x14ac:dyDescent="0.35">
      <c r="A12" s="3" t="s">
        <v>15</v>
      </c>
      <c r="B12" s="4">
        <v>60</v>
      </c>
      <c r="C12" s="4">
        <v>41</v>
      </c>
      <c r="D12" s="4">
        <v>540</v>
      </c>
      <c r="E12" s="4">
        <v>126</v>
      </c>
    </row>
    <row r="13" spans="1:5" x14ac:dyDescent="0.35">
      <c r="A13" s="3" t="s">
        <v>16</v>
      </c>
      <c r="B13" s="4">
        <v>57</v>
      </c>
      <c r="C13" s="4">
        <v>38</v>
      </c>
      <c r="D13" s="4">
        <v>486</v>
      </c>
      <c r="E13" s="4">
        <v>123</v>
      </c>
    </row>
    <row r="14" spans="1:5" x14ac:dyDescent="0.35">
      <c r="A14" s="3" t="s">
        <v>17</v>
      </c>
      <c r="B14" s="4">
        <v>64</v>
      </c>
      <c r="C14" s="4">
        <v>42</v>
      </c>
      <c r="D14" s="4">
        <v>553</v>
      </c>
      <c r="E14" s="4">
        <v>114</v>
      </c>
    </row>
    <row r="15" spans="1:5" x14ac:dyDescent="0.35">
      <c r="A15" s="3" t="s">
        <v>18</v>
      </c>
      <c r="B15" s="4">
        <v>67</v>
      </c>
      <c r="C15" s="4">
        <v>45</v>
      </c>
      <c r="D15" s="4">
        <v>565</v>
      </c>
      <c r="E15" s="4">
        <v>117</v>
      </c>
    </row>
    <row r="16" spans="1:5" x14ac:dyDescent="0.35">
      <c r="A16" s="3" t="s">
        <v>19</v>
      </c>
      <c r="B16" s="4">
        <v>72</v>
      </c>
      <c r="C16" s="4">
        <v>50</v>
      </c>
      <c r="D16" s="4">
        <v>553</v>
      </c>
      <c r="E16" s="4">
        <v>108</v>
      </c>
    </row>
    <row r="17" spans="1:5" x14ac:dyDescent="0.35">
      <c r="A17" s="3" t="s">
        <v>20</v>
      </c>
      <c r="B17" s="4">
        <v>75</v>
      </c>
      <c r="C17" s="4">
        <v>53</v>
      </c>
      <c r="D17" s="4">
        <v>541</v>
      </c>
      <c r="E17" s="4">
        <v>111</v>
      </c>
    </row>
    <row r="18" spans="1:5" x14ac:dyDescent="0.35">
      <c r="A18" s="3" t="s">
        <v>21</v>
      </c>
      <c r="B18" s="4">
        <v>72</v>
      </c>
      <c r="C18" s="4">
        <v>50</v>
      </c>
      <c r="D18" s="4">
        <v>558</v>
      </c>
      <c r="E18" s="4">
        <v>116</v>
      </c>
    </row>
    <row r="19" spans="1:5" x14ac:dyDescent="0.35">
      <c r="A19" s="3" t="s">
        <v>22</v>
      </c>
      <c r="B19" s="4">
        <v>80</v>
      </c>
      <c r="C19" s="4">
        <v>58</v>
      </c>
      <c r="D19" s="4">
        <v>520</v>
      </c>
      <c r="E19" s="4">
        <v>118</v>
      </c>
    </row>
    <row r="20" spans="1:5" x14ac:dyDescent="0.35">
      <c r="A20" s="3" t="s">
        <v>23</v>
      </c>
      <c r="B20" s="4">
        <v>80</v>
      </c>
      <c r="C20" s="4">
        <v>60</v>
      </c>
      <c r="D20" s="4">
        <v>463</v>
      </c>
      <c r="E20" s="4">
        <v>125</v>
      </c>
    </row>
    <row r="21" spans="1:5" x14ac:dyDescent="0.35">
      <c r="A21" s="3" t="s">
        <v>24</v>
      </c>
      <c r="B21" s="4">
        <v>83</v>
      </c>
      <c r="C21" s="4">
        <v>60</v>
      </c>
      <c r="D21" s="4">
        <v>488</v>
      </c>
      <c r="E21" s="4">
        <v>125</v>
      </c>
    </row>
    <row r="22" spans="1:5" x14ac:dyDescent="0.35">
      <c r="A22" s="3" t="s">
        <v>25</v>
      </c>
      <c r="B22" s="4">
        <v>88</v>
      </c>
      <c r="C22" s="4">
        <v>68</v>
      </c>
      <c r="D22" s="4">
        <v>457</v>
      </c>
      <c r="E22" s="4">
        <v>118</v>
      </c>
    </row>
    <row r="23" spans="1:5" x14ac:dyDescent="0.35">
      <c r="A23" s="3" t="s">
        <v>26</v>
      </c>
      <c r="B23" s="4">
        <v>89</v>
      </c>
      <c r="C23" s="4">
        <v>68</v>
      </c>
      <c r="D23" s="4">
        <v>475</v>
      </c>
      <c r="E23" s="4">
        <v>122</v>
      </c>
    </row>
    <row r="24" spans="1:5" x14ac:dyDescent="0.35">
      <c r="A24" s="3" t="s">
        <v>27</v>
      </c>
      <c r="B24" s="4">
        <v>92</v>
      </c>
      <c r="C24" s="4">
        <v>71</v>
      </c>
      <c r="D24" s="4">
        <v>478</v>
      </c>
      <c r="E24" s="4">
        <v>119</v>
      </c>
    </row>
    <row r="25" spans="1:5" x14ac:dyDescent="0.35">
      <c r="A25" s="3" t="s">
        <v>28</v>
      </c>
      <c r="B25" s="4">
        <v>92</v>
      </c>
      <c r="C25" s="4">
        <v>71</v>
      </c>
      <c r="D25" s="4">
        <v>485</v>
      </c>
      <c r="E25" s="4">
        <v>121</v>
      </c>
    </row>
    <row r="26" spans="1:5" x14ac:dyDescent="0.35">
      <c r="A26" s="3" t="s">
        <v>29</v>
      </c>
      <c r="B26" s="4">
        <v>91</v>
      </c>
      <c r="C26" s="4">
        <v>66</v>
      </c>
      <c r="D26" s="4">
        <v>534</v>
      </c>
      <c r="E26" s="4">
        <v>127</v>
      </c>
    </row>
    <row r="27" spans="1:5" x14ac:dyDescent="0.35">
      <c r="A27" s="3" t="s">
        <v>30</v>
      </c>
      <c r="B27" s="4">
        <v>94</v>
      </c>
      <c r="C27" s="4">
        <v>68</v>
      </c>
      <c r="D27" s="4">
        <v>555</v>
      </c>
      <c r="E27" s="4">
        <v>129</v>
      </c>
    </row>
    <row r="28" spans="1:5" x14ac:dyDescent="0.35">
      <c r="A28" s="3" t="s">
        <v>31</v>
      </c>
      <c r="B28" s="4">
        <v>98</v>
      </c>
      <c r="C28" s="4">
        <v>71</v>
      </c>
      <c r="D28" s="4">
        <v>573</v>
      </c>
      <c r="E28" s="4">
        <v>125</v>
      </c>
    </row>
    <row r="29" spans="1:5" x14ac:dyDescent="0.35">
      <c r="A29" s="3" t="s">
        <v>32</v>
      </c>
      <c r="B29" s="4">
        <v>101</v>
      </c>
      <c r="C29" s="4">
        <v>72</v>
      </c>
      <c r="D29" s="4">
        <v>591</v>
      </c>
      <c r="E29" s="4">
        <v>124</v>
      </c>
    </row>
    <row r="30" spans="1:5" x14ac:dyDescent="0.35">
      <c r="A30" s="3" t="s">
        <v>33</v>
      </c>
      <c r="B30" s="4">
        <v>112</v>
      </c>
      <c r="C30" s="4">
        <v>76</v>
      </c>
      <c r="D30" s="4">
        <v>635</v>
      </c>
      <c r="E30" s="4">
        <v>121</v>
      </c>
    </row>
    <row r="31" spans="1:5" x14ac:dyDescent="0.35">
      <c r="A31" s="3" t="s">
        <v>34</v>
      </c>
      <c r="B31" s="4">
        <v>112</v>
      </c>
      <c r="C31" s="4">
        <v>75</v>
      </c>
      <c r="D31" s="4">
        <v>634</v>
      </c>
      <c r="E31" s="4">
        <v>124</v>
      </c>
    </row>
    <row r="32" spans="1:5" x14ac:dyDescent="0.35">
      <c r="A32" s="3" t="s">
        <v>35</v>
      </c>
      <c r="B32" s="4">
        <v>115</v>
      </c>
      <c r="C32" s="4">
        <v>78</v>
      </c>
      <c r="D32" s="4">
        <v>621</v>
      </c>
      <c r="E32" s="4">
        <v>121</v>
      </c>
    </row>
    <row r="33" spans="1:5" x14ac:dyDescent="0.35">
      <c r="A33" s="3" t="s">
        <v>36</v>
      </c>
      <c r="B33" s="4">
        <v>113</v>
      </c>
      <c r="C33" s="4">
        <v>77</v>
      </c>
      <c r="D33" s="4">
        <v>611</v>
      </c>
      <c r="E33" s="4">
        <v>122</v>
      </c>
    </row>
    <row r="34" spans="1:5" x14ac:dyDescent="0.35">
      <c r="A34" s="3" t="s">
        <v>37</v>
      </c>
      <c r="B34" s="4">
        <v>110</v>
      </c>
      <c r="C34" s="4">
        <v>75</v>
      </c>
      <c r="D34" s="4">
        <v>561</v>
      </c>
      <c r="E34" s="4">
        <v>121</v>
      </c>
    </row>
    <row r="35" spans="1:5" x14ac:dyDescent="0.35">
      <c r="A35" s="3" t="s">
        <v>38</v>
      </c>
      <c r="B35" s="4">
        <v>109</v>
      </c>
      <c r="C35" s="4">
        <v>74</v>
      </c>
      <c r="D35" s="4">
        <v>549</v>
      </c>
      <c r="E35" s="4">
        <v>118</v>
      </c>
    </row>
    <row r="36" spans="1:5" x14ac:dyDescent="0.35">
      <c r="A36" s="3" t="s">
        <v>39</v>
      </c>
      <c r="B36" s="4">
        <v>111</v>
      </c>
      <c r="C36" s="4">
        <v>76</v>
      </c>
      <c r="D36" s="4">
        <v>551</v>
      </c>
      <c r="E36" s="4">
        <v>114</v>
      </c>
    </row>
    <row r="37" spans="1:5" x14ac:dyDescent="0.35">
      <c r="A37" s="3" t="s">
        <v>40</v>
      </c>
      <c r="B37" s="4">
        <v>108</v>
      </c>
      <c r="C37" s="4">
        <v>74</v>
      </c>
      <c r="D37" s="4">
        <v>534</v>
      </c>
      <c r="E37" s="4">
        <v>110</v>
      </c>
    </row>
    <row r="38" spans="1:5" x14ac:dyDescent="0.35">
      <c r="A38" s="3" t="s">
        <v>41</v>
      </c>
      <c r="B38" s="4">
        <v>98</v>
      </c>
      <c r="C38" s="4">
        <v>64</v>
      </c>
      <c r="D38" s="4">
        <v>496</v>
      </c>
      <c r="E38" s="4">
        <v>102</v>
      </c>
    </row>
    <row r="39" spans="1:5" x14ac:dyDescent="0.35">
      <c r="A39" s="3" t="s">
        <v>42</v>
      </c>
      <c r="B39" s="4">
        <v>98</v>
      </c>
      <c r="C39" s="4">
        <v>65</v>
      </c>
      <c r="D39" s="4">
        <v>489</v>
      </c>
      <c r="E39" s="4">
        <v>104</v>
      </c>
    </row>
    <row r="40" spans="1:5" x14ac:dyDescent="0.35">
      <c r="A40" s="3" t="s">
        <v>43</v>
      </c>
      <c r="B40" s="4">
        <v>101</v>
      </c>
      <c r="C40" s="4">
        <v>68</v>
      </c>
      <c r="D40" s="4">
        <v>485</v>
      </c>
      <c r="E40" s="4">
        <v>103</v>
      </c>
    </row>
    <row r="41" spans="1:5" x14ac:dyDescent="0.35">
      <c r="A41" s="3" t="s">
        <v>44</v>
      </c>
      <c r="B41" s="4">
        <v>100</v>
      </c>
      <c r="C41" s="4">
        <v>67</v>
      </c>
      <c r="D41" s="4">
        <v>477</v>
      </c>
      <c r="E41" s="4">
        <v>98</v>
      </c>
    </row>
    <row r="42" spans="1:5" x14ac:dyDescent="0.35">
      <c r="A42" s="3" t="s">
        <v>45</v>
      </c>
      <c r="B42" s="4">
        <v>103</v>
      </c>
      <c r="C42" s="4">
        <v>64</v>
      </c>
      <c r="D42" s="4">
        <v>490</v>
      </c>
      <c r="E42" s="4">
        <v>91</v>
      </c>
    </row>
    <row r="43" spans="1:5" x14ac:dyDescent="0.35">
      <c r="A43" s="3" t="s">
        <v>46</v>
      </c>
      <c r="B43" s="4">
        <v>103</v>
      </c>
      <c r="C43" s="5">
        <v>65</v>
      </c>
      <c r="D43" s="5">
        <v>481</v>
      </c>
      <c r="E43" s="4">
        <v>88</v>
      </c>
    </row>
    <row r="44" spans="1:5" x14ac:dyDescent="0.35">
      <c r="A44" s="3" t="s">
        <v>47</v>
      </c>
      <c r="B44" s="4">
        <v>104</v>
      </c>
      <c r="C44" s="5">
        <v>65</v>
      </c>
      <c r="D44" s="5">
        <v>481</v>
      </c>
      <c r="E44" s="4">
        <v>88</v>
      </c>
    </row>
    <row r="45" spans="1:5" x14ac:dyDescent="0.35">
      <c r="A45" s="3" t="s">
        <v>48</v>
      </c>
      <c r="B45" s="4">
        <v>103</v>
      </c>
      <c r="C45" s="4">
        <v>63</v>
      </c>
      <c r="D45" s="4">
        <v>480</v>
      </c>
      <c r="E45" s="4">
        <v>87</v>
      </c>
    </row>
    <row r="46" spans="1:5" x14ac:dyDescent="0.35">
      <c r="A46" s="3" t="s">
        <v>49</v>
      </c>
      <c r="B46" s="4">
        <v>99</v>
      </c>
      <c r="C46" s="4">
        <v>56</v>
      </c>
      <c r="D46" s="4">
        <v>471</v>
      </c>
      <c r="E46" s="4">
        <v>80</v>
      </c>
    </row>
    <row r="47" spans="1:5" x14ac:dyDescent="0.35">
      <c r="A47" s="3" t="s">
        <v>50</v>
      </c>
      <c r="B47" s="4">
        <v>97</v>
      </c>
      <c r="C47" s="4">
        <v>53</v>
      </c>
      <c r="D47" s="4">
        <v>461</v>
      </c>
      <c r="E47" s="4">
        <v>77</v>
      </c>
    </row>
    <row r="48" spans="1:5" x14ac:dyDescent="0.35">
      <c r="A48" s="3" t="s">
        <v>51</v>
      </c>
      <c r="B48" s="4">
        <v>100</v>
      </c>
      <c r="C48" s="4">
        <v>55</v>
      </c>
      <c r="D48" s="4">
        <v>462</v>
      </c>
      <c r="E48" s="4">
        <v>75</v>
      </c>
    </row>
    <row r="49" spans="1:8" x14ac:dyDescent="0.35">
      <c r="A49" s="3" t="s">
        <v>52</v>
      </c>
      <c r="B49" s="4">
        <v>99</v>
      </c>
      <c r="C49" s="4">
        <v>55</v>
      </c>
      <c r="D49" s="4">
        <v>459</v>
      </c>
      <c r="E49" s="4">
        <v>73</v>
      </c>
    </row>
    <row r="50" spans="1:8" x14ac:dyDescent="0.35">
      <c r="A50" s="3" t="s">
        <v>153</v>
      </c>
      <c r="B50" s="4">
        <v>92</v>
      </c>
      <c r="C50" s="4">
        <v>51</v>
      </c>
      <c r="D50" s="4">
        <v>418</v>
      </c>
      <c r="E50" s="4">
        <v>61</v>
      </c>
    </row>
    <row r="51" spans="1:8" x14ac:dyDescent="0.35">
      <c r="A51" s="3" t="s">
        <v>154</v>
      </c>
      <c r="B51" s="4">
        <v>92</v>
      </c>
      <c r="C51" s="4">
        <v>50</v>
      </c>
      <c r="D51" s="4">
        <v>413</v>
      </c>
      <c r="E51" s="4">
        <v>59</v>
      </c>
    </row>
    <row r="52" spans="1:8" x14ac:dyDescent="0.35">
      <c r="A52" s="3" t="s">
        <v>155</v>
      </c>
      <c r="B52" s="4">
        <v>93</v>
      </c>
      <c r="C52" s="4">
        <v>52</v>
      </c>
      <c r="D52" s="4">
        <v>416</v>
      </c>
      <c r="E52" s="4">
        <v>58</v>
      </c>
    </row>
    <row r="53" spans="1:8" x14ac:dyDescent="0.35">
      <c r="A53" s="3" t="s">
        <v>204</v>
      </c>
      <c r="B53" s="4">
        <v>92</v>
      </c>
      <c r="C53" s="4">
        <v>51</v>
      </c>
      <c r="D53" s="4">
        <v>414</v>
      </c>
      <c r="E53" s="4">
        <v>57</v>
      </c>
    </row>
    <row r="54" spans="1:8" x14ac:dyDescent="0.35">
      <c r="A54" s="3" t="s">
        <v>206</v>
      </c>
      <c r="B54" s="4">
        <v>87</v>
      </c>
      <c r="C54" s="4">
        <v>46</v>
      </c>
      <c r="D54" s="4">
        <v>389</v>
      </c>
      <c r="E54" s="4">
        <v>51</v>
      </c>
    </row>
    <row r="55" spans="1:8" x14ac:dyDescent="0.35">
      <c r="A55" s="3" t="s">
        <v>207</v>
      </c>
      <c r="B55" s="4">
        <v>87</v>
      </c>
      <c r="C55" s="4">
        <v>46</v>
      </c>
      <c r="D55" s="4">
        <v>385</v>
      </c>
      <c r="E55" s="4">
        <v>50</v>
      </c>
    </row>
    <row r="56" spans="1:8" x14ac:dyDescent="0.35">
      <c r="A56" s="3" t="s">
        <v>209</v>
      </c>
      <c r="B56" s="4">
        <v>87</v>
      </c>
      <c r="C56" s="4">
        <v>47</v>
      </c>
      <c r="D56" s="5">
        <v>385</v>
      </c>
      <c r="E56" s="5">
        <v>49</v>
      </c>
      <c r="F56" s="48"/>
    </row>
    <row r="57" spans="1:8" x14ac:dyDescent="0.35">
      <c r="A57" s="3" t="s">
        <v>210</v>
      </c>
      <c r="B57" s="4">
        <v>85</v>
      </c>
      <c r="C57" s="4">
        <v>46</v>
      </c>
      <c r="D57" s="5">
        <v>373</v>
      </c>
      <c r="E57" s="5">
        <v>47</v>
      </c>
      <c r="F57" s="48"/>
      <c r="H57" s="43"/>
    </row>
    <row r="58" spans="1:8" x14ac:dyDescent="0.35">
      <c r="A58" s="3" t="s">
        <v>212</v>
      </c>
      <c r="B58" s="4">
        <v>79</v>
      </c>
      <c r="C58" s="4">
        <v>41</v>
      </c>
      <c r="D58" s="5">
        <v>339</v>
      </c>
      <c r="E58" s="5">
        <v>42</v>
      </c>
      <c r="F58" s="48"/>
      <c r="H58" s="43"/>
    </row>
    <row r="59" spans="1:8" x14ac:dyDescent="0.35">
      <c r="A59" s="3" t="s">
        <v>236</v>
      </c>
      <c r="B59" s="4">
        <v>79</v>
      </c>
      <c r="C59" s="4">
        <v>42</v>
      </c>
      <c r="D59" s="5">
        <v>337</v>
      </c>
      <c r="E59" s="5">
        <v>41</v>
      </c>
      <c r="F59" s="48"/>
      <c r="H59" s="43"/>
    </row>
    <row r="60" spans="1:8" x14ac:dyDescent="0.35">
      <c r="A60" s="3" t="s">
        <v>238</v>
      </c>
      <c r="B60" s="44">
        <v>79</v>
      </c>
      <c r="C60" s="44">
        <v>42</v>
      </c>
      <c r="D60" s="5">
        <v>336</v>
      </c>
      <c r="E60" s="5">
        <v>35</v>
      </c>
      <c r="F60" s="48"/>
      <c r="H60" s="43"/>
    </row>
    <row r="61" spans="1:8" x14ac:dyDescent="0.35">
      <c r="A61" s="3" t="s">
        <v>239</v>
      </c>
      <c r="B61" s="45">
        <v>77</v>
      </c>
      <c r="C61" s="45">
        <v>40</v>
      </c>
      <c r="D61" s="54">
        <v>333</v>
      </c>
      <c r="E61" s="54">
        <v>37</v>
      </c>
      <c r="F61" s="48"/>
      <c r="H61" s="43"/>
    </row>
    <row r="62" spans="1:8" x14ac:dyDescent="0.35">
      <c r="A62" s="5" t="s">
        <v>241</v>
      </c>
      <c r="B62" s="44">
        <v>70</v>
      </c>
      <c r="C62" s="44">
        <v>34</v>
      </c>
      <c r="D62" s="5">
        <v>323</v>
      </c>
      <c r="E62" s="5">
        <v>34</v>
      </c>
      <c r="F62" s="48"/>
      <c r="H62" s="43"/>
    </row>
    <row r="63" spans="1:8" x14ac:dyDescent="0.35">
      <c r="A63" s="5" t="s">
        <v>244</v>
      </c>
      <c r="B63" s="44">
        <v>71</v>
      </c>
      <c r="C63" s="44">
        <v>35</v>
      </c>
      <c r="D63" s="5">
        <v>318</v>
      </c>
      <c r="E63" s="5">
        <v>34</v>
      </c>
      <c r="H63" s="43"/>
    </row>
    <row r="64" spans="1:8" x14ac:dyDescent="0.35">
      <c r="A64" s="41" t="s">
        <v>246</v>
      </c>
      <c r="B64" s="44">
        <v>70</v>
      </c>
      <c r="C64" s="44">
        <v>35</v>
      </c>
      <c r="D64" s="5">
        <v>310</v>
      </c>
      <c r="E64" s="5">
        <v>34</v>
      </c>
      <c r="G64" s="43"/>
      <c r="H64" s="43"/>
    </row>
    <row r="65" spans="2:8" x14ac:dyDescent="0.35">
      <c r="B65" s="43"/>
      <c r="C65" s="43"/>
      <c r="G65" s="43"/>
      <c r="H65" s="43"/>
    </row>
    <row r="66" spans="2:8" x14ac:dyDescent="0.35">
      <c r="B66" s="43"/>
      <c r="C66" s="43"/>
      <c r="G66" s="43"/>
      <c r="H66" s="43"/>
    </row>
    <row r="67" spans="2:8" x14ac:dyDescent="0.35">
      <c r="B67" s="43"/>
      <c r="C67" s="43"/>
      <c r="G67" s="43"/>
      <c r="H67" s="43"/>
    </row>
    <row r="68" spans="2:8" x14ac:dyDescent="0.35">
      <c r="B68" s="43"/>
      <c r="C68" s="43"/>
      <c r="G68" s="43"/>
      <c r="H68" s="43"/>
    </row>
    <row r="69" spans="2:8" x14ac:dyDescent="0.35">
      <c r="B69" s="43"/>
      <c r="C69" s="43"/>
      <c r="G69" s="43"/>
      <c r="H69" s="43"/>
    </row>
    <row r="70" spans="2:8" x14ac:dyDescent="0.35">
      <c r="B70" s="43"/>
      <c r="C70" s="43"/>
      <c r="G70" s="43"/>
      <c r="H70" s="43"/>
    </row>
    <row r="71" spans="2:8" x14ac:dyDescent="0.35">
      <c r="G71" s="43"/>
      <c r="H71" s="43"/>
    </row>
    <row r="72" spans="2:8" x14ac:dyDescent="0.35">
      <c r="H72" s="43"/>
    </row>
    <row r="73" spans="2:8" x14ac:dyDescent="0.35">
      <c r="H73" s="43"/>
    </row>
    <row r="74" spans="2:8" x14ac:dyDescent="0.35">
      <c r="H74" s="43"/>
    </row>
    <row r="75" spans="2:8" x14ac:dyDescent="0.35">
      <c r="H75" s="43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opLeftCell="A57" workbookViewId="0">
      <selection activeCell="C59" sqref="C59"/>
    </sheetView>
  </sheetViews>
  <sheetFormatPr baseColWidth="10" defaultRowHeight="14.5" x14ac:dyDescent="0.35"/>
  <cols>
    <col min="1" max="1" width="12.54296875" bestFit="1" customWidth="1"/>
    <col min="4" max="4" width="5.54296875" customWidth="1"/>
  </cols>
  <sheetData>
    <row r="1" spans="1:4" x14ac:dyDescent="0.35">
      <c r="A1" s="1" t="s">
        <v>0</v>
      </c>
      <c r="B1" s="2" t="s">
        <v>120</v>
      </c>
    </row>
    <row r="2" spans="1:4" x14ac:dyDescent="0.35">
      <c r="A2" s="1" t="s">
        <v>2</v>
      </c>
      <c r="B2" s="2" t="s">
        <v>121</v>
      </c>
    </row>
    <row r="3" spans="1:4" x14ac:dyDescent="0.35">
      <c r="A3" s="1"/>
      <c r="B3" s="2"/>
    </row>
    <row r="4" spans="1:4" x14ac:dyDescent="0.35">
      <c r="A4" s="1" t="s">
        <v>9</v>
      </c>
      <c r="B4" s="1" t="s">
        <v>0</v>
      </c>
      <c r="C4" s="1" t="s">
        <v>2</v>
      </c>
      <c r="D4" s="1"/>
    </row>
    <row r="5" spans="1:4" x14ac:dyDescent="0.35">
      <c r="A5" s="3" t="s">
        <v>11</v>
      </c>
      <c r="B5" s="8">
        <v>36669</v>
      </c>
      <c r="C5" s="8">
        <v>2023</v>
      </c>
      <c r="D5" s="8"/>
    </row>
    <row r="6" spans="1:4" x14ac:dyDescent="0.35">
      <c r="A6" s="3" t="s">
        <v>12</v>
      </c>
      <c r="B6" s="8">
        <v>37969</v>
      </c>
      <c r="C6" s="8">
        <v>2897</v>
      </c>
      <c r="D6" s="8"/>
    </row>
    <row r="7" spans="1:4" x14ac:dyDescent="0.35">
      <c r="A7" s="3" t="s">
        <v>13</v>
      </c>
      <c r="B7" s="8">
        <v>39448</v>
      </c>
      <c r="C7" s="8">
        <v>2978</v>
      </c>
      <c r="D7" s="8"/>
    </row>
    <row r="8" spans="1:4" x14ac:dyDescent="0.35">
      <c r="A8" s="3" t="s">
        <v>14</v>
      </c>
      <c r="B8" s="8">
        <v>41116</v>
      </c>
      <c r="C8" s="8">
        <v>2988</v>
      </c>
      <c r="D8" s="8"/>
    </row>
    <row r="9" spans="1:4" x14ac:dyDescent="0.35">
      <c r="A9" s="3" t="s">
        <v>15</v>
      </c>
      <c r="B9" s="8">
        <v>41744</v>
      </c>
      <c r="C9" s="8">
        <v>2520</v>
      </c>
      <c r="D9" s="8"/>
    </row>
    <row r="10" spans="1:4" x14ac:dyDescent="0.35">
      <c r="A10" s="3" t="s">
        <v>16</v>
      </c>
      <c r="B10" s="8">
        <v>42187</v>
      </c>
      <c r="C10" s="8">
        <v>2935</v>
      </c>
      <c r="D10" s="8"/>
    </row>
    <row r="11" spans="1:4" x14ac:dyDescent="0.35">
      <c r="A11" s="3" t="s">
        <v>17</v>
      </c>
      <c r="B11" s="8">
        <v>43354</v>
      </c>
      <c r="C11" s="8">
        <v>3445</v>
      </c>
      <c r="D11" s="8"/>
    </row>
    <row r="12" spans="1:4" x14ac:dyDescent="0.35">
      <c r="A12" s="3" t="s">
        <v>18</v>
      </c>
      <c r="B12" s="8">
        <v>44646</v>
      </c>
      <c r="C12" s="8">
        <v>3273</v>
      </c>
      <c r="D12" s="8"/>
    </row>
    <row r="13" spans="1:4" x14ac:dyDescent="0.35">
      <c r="A13" s="3" t="s">
        <v>19</v>
      </c>
      <c r="B13" s="8">
        <v>45397</v>
      </c>
      <c r="C13" s="8">
        <v>2693</v>
      </c>
      <c r="D13" s="8"/>
    </row>
    <row r="14" spans="1:4" x14ac:dyDescent="0.35">
      <c r="A14" s="3" t="s">
        <v>20</v>
      </c>
      <c r="B14" s="8">
        <v>46806</v>
      </c>
      <c r="C14" s="8">
        <v>3182</v>
      </c>
      <c r="D14" s="8"/>
    </row>
    <row r="15" spans="1:4" x14ac:dyDescent="0.35">
      <c r="A15" s="3" t="s">
        <v>21</v>
      </c>
      <c r="B15" s="8">
        <v>48104</v>
      </c>
      <c r="C15" s="8">
        <v>3579</v>
      </c>
      <c r="D15" s="8"/>
    </row>
    <row r="16" spans="1:4" x14ac:dyDescent="0.35">
      <c r="A16" s="3" t="s">
        <v>22</v>
      </c>
      <c r="B16" s="8">
        <v>49466</v>
      </c>
      <c r="C16" s="8">
        <v>3718</v>
      </c>
      <c r="D16" s="8"/>
    </row>
    <row r="17" spans="1:4" x14ac:dyDescent="0.35">
      <c r="A17" s="3" t="s">
        <v>23</v>
      </c>
      <c r="B17" s="8">
        <v>50104</v>
      </c>
      <c r="C17" s="8">
        <v>3098</v>
      </c>
      <c r="D17" s="8"/>
    </row>
    <row r="18" spans="1:4" x14ac:dyDescent="0.35">
      <c r="A18" s="3" t="s">
        <v>24</v>
      </c>
      <c r="B18" s="8">
        <v>50945</v>
      </c>
      <c r="C18" s="8">
        <v>3793</v>
      </c>
      <c r="D18" s="8"/>
    </row>
    <row r="19" spans="1:4" x14ac:dyDescent="0.35">
      <c r="A19" s="3" t="s">
        <v>25</v>
      </c>
      <c r="B19" s="8">
        <v>52454</v>
      </c>
      <c r="C19" s="8">
        <v>3800</v>
      </c>
      <c r="D19" s="8"/>
    </row>
    <row r="20" spans="1:4" x14ac:dyDescent="0.35">
      <c r="A20" s="3" t="s">
        <v>26</v>
      </c>
      <c r="B20" s="8">
        <v>52857</v>
      </c>
      <c r="C20" s="8">
        <v>3564</v>
      </c>
      <c r="D20" s="8"/>
    </row>
    <row r="21" spans="1:4" x14ac:dyDescent="0.35">
      <c r="A21" s="3" t="s">
        <v>27</v>
      </c>
      <c r="B21" s="8">
        <v>53425</v>
      </c>
      <c r="C21" s="8">
        <v>2980</v>
      </c>
      <c r="D21" s="8"/>
    </row>
    <row r="22" spans="1:4" x14ac:dyDescent="0.35">
      <c r="A22" s="3" t="s">
        <v>28</v>
      </c>
      <c r="B22" s="8">
        <v>54450</v>
      </c>
      <c r="C22" s="8">
        <v>3460</v>
      </c>
      <c r="D22" s="8"/>
    </row>
    <row r="23" spans="1:4" x14ac:dyDescent="0.35">
      <c r="A23" s="3" t="s">
        <v>29</v>
      </c>
      <c r="B23" s="8">
        <v>56483</v>
      </c>
      <c r="C23" s="8">
        <v>3709</v>
      </c>
      <c r="D23" s="8"/>
    </row>
    <row r="24" spans="1:4" x14ac:dyDescent="0.35">
      <c r="A24" s="3" t="s">
        <v>30</v>
      </c>
      <c r="B24" s="8">
        <v>57129</v>
      </c>
      <c r="C24" s="8">
        <v>3872</v>
      </c>
      <c r="D24" s="8"/>
    </row>
    <row r="25" spans="1:4" x14ac:dyDescent="0.35">
      <c r="A25" s="3" t="s">
        <v>31</v>
      </c>
      <c r="B25" s="8">
        <v>57703</v>
      </c>
      <c r="C25" s="8">
        <v>2742</v>
      </c>
      <c r="D25" s="8"/>
    </row>
    <row r="26" spans="1:4" x14ac:dyDescent="0.35">
      <c r="A26" s="3" t="s">
        <v>32</v>
      </c>
      <c r="B26" s="8">
        <v>59138</v>
      </c>
      <c r="C26" s="8">
        <v>3966</v>
      </c>
      <c r="D26" s="8"/>
    </row>
    <row r="27" spans="1:4" x14ac:dyDescent="0.35">
      <c r="A27" s="3" t="s">
        <v>33</v>
      </c>
      <c r="B27" s="8">
        <v>60689</v>
      </c>
      <c r="C27" s="8">
        <v>4764</v>
      </c>
      <c r="D27" s="8"/>
    </row>
    <row r="28" spans="1:4" x14ac:dyDescent="0.35">
      <c r="A28" s="3" t="s">
        <v>34</v>
      </c>
      <c r="B28" s="8">
        <v>61391</v>
      </c>
      <c r="C28" s="8">
        <v>3942</v>
      </c>
      <c r="D28" s="8"/>
    </row>
    <row r="29" spans="1:4" x14ac:dyDescent="0.35">
      <c r="A29" s="3" t="s">
        <v>35</v>
      </c>
      <c r="B29" s="8">
        <v>62331</v>
      </c>
      <c r="C29" s="8">
        <v>3167</v>
      </c>
      <c r="D29" s="8"/>
    </row>
    <row r="30" spans="1:4" x14ac:dyDescent="0.35">
      <c r="A30" s="3" t="s">
        <v>36</v>
      </c>
      <c r="B30" s="8">
        <v>63586</v>
      </c>
      <c r="C30" s="8">
        <v>4018</v>
      </c>
      <c r="D30" s="8"/>
    </row>
    <row r="31" spans="1:4" x14ac:dyDescent="0.35">
      <c r="A31" s="3" t="s">
        <v>37</v>
      </c>
      <c r="B31" s="8">
        <v>64564</v>
      </c>
      <c r="C31" s="8">
        <v>4518</v>
      </c>
      <c r="D31" s="8"/>
    </row>
    <row r="32" spans="1:4" x14ac:dyDescent="0.35">
      <c r="A32" s="3" t="s">
        <v>38</v>
      </c>
      <c r="B32" s="8">
        <v>65543</v>
      </c>
      <c r="C32" s="8">
        <v>4115</v>
      </c>
      <c r="D32" s="8"/>
    </row>
    <row r="33" spans="1:4" x14ac:dyDescent="0.35">
      <c r="A33" s="3" t="s">
        <v>39</v>
      </c>
      <c r="B33" s="8">
        <v>66208</v>
      </c>
      <c r="C33" s="8">
        <v>3299</v>
      </c>
      <c r="D33" s="8"/>
    </row>
    <row r="34" spans="1:4" x14ac:dyDescent="0.35">
      <c r="A34" s="3" t="s">
        <v>40</v>
      </c>
      <c r="B34" s="8">
        <v>67082</v>
      </c>
      <c r="C34" s="8">
        <v>4070</v>
      </c>
      <c r="D34" s="8"/>
    </row>
    <row r="35" spans="1:4" x14ac:dyDescent="0.35">
      <c r="A35" s="3" t="s">
        <v>41</v>
      </c>
      <c r="B35" s="8">
        <v>68546</v>
      </c>
      <c r="C35" s="8">
        <v>4689</v>
      </c>
      <c r="D35" s="8"/>
    </row>
    <row r="36" spans="1:4" x14ac:dyDescent="0.35">
      <c r="A36" s="3" t="s">
        <v>42</v>
      </c>
      <c r="B36" s="8">
        <v>69159</v>
      </c>
      <c r="C36" s="8">
        <v>3965</v>
      </c>
      <c r="D36" s="8"/>
    </row>
    <row r="37" spans="1:4" x14ac:dyDescent="0.35">
      <c r="A37" s="3" t="s">
        <v>43</v>
      </c>
      <c r="B37" s="8">
        <v>69805</v>
      </c>
      <c r="C37" s="8">
        <v>3531</v>
      </c>
      <c r="D37" s="8"/>
    </row>
    <row r="38" spans="1:4" x14ac:dyDescent="0.35">
      <c r="A38" s="3" t="s">
        <v>44</v>
      </c>
      <c r="B38" s="8">
        <v>71581</v>
      </c>
      <c r="C38" s="8">
        <v>4741</v>
      </c>
      <c r="D38" s="8"/>
    </row>
    <row r="39" spans="1:4" x14ac:dyDescent="0.35">
      <c r="A39" s="3" t="s">
        <v>45</v>
      </c>
      <c r="B39" s="8">
        <v>73013</v>
      </c>
      <c r="C39" s="8">
        <v>5131</v>
      </c>
      <c r="D39" s="8"/>
    </row>
    <row r="40" spans="1:4" x14ac:dyDescent="0.35">
      <c r="A40" s="3" t="s">
        <v>46</v>
      </c>
      <c r="B40" s="8">
        <v>74328</v>
      </c>
      <c r="C40" s="8">
        <v>4780</v>
      </c>
      <c r="D40" s="8"/>
    </row>
    <row r="41" spans="1:4" x14ac:dyDescent="0.35">
      <c r="A41" s="3" t="s">
        <v>47</v>
      </c>
      <c r="B41" s="8">
        <v>76006</v>
      </c>
      <c r="C41" s="8">
        <v>4537</v>
      </c>
      <c r="D41" s="8"/>
    </row>
    <row r="42" spans="1:4" x14ac:dyDescent="0.35">
      <c r="A42" s="3" t="s">
        <v>48</v>
      </c>
      <c r="B42" s="8">
        <v>78336</v>
      </c>
      <c r="C42" s="8">
        <v>5797</v>
      </c>
      <c r="D42" s="8"/>
    </row>
    <row r="43" spans="1:4" x14ac:dyDescent="0.35">
      <c r="A43" s="3" t="s">
        <v>49</v>
      </c>
      <c r="B43" s="8">
        <v>80763</v>
      </c>
      <c r="C43" s="8">
        <v>6227</v>
      </c>
      <c r="D43" s="8"/>
    </row>
    <row r="44" spans="1:4" x14ac:dyDescent="0.35">
      <c r="A44" s="3" t="s">
        <v>50</v>
      </c>
      <c r="B44" s="8">
        <v>85138</v>
      </c>
      <c r="C44" s="8">
        <v>8387</v>
      </c>
      <c r="D44" s="8"/>
    </row>
    <row r="45" spans="1:4" x14ac:dyDescent="0.35">
      <c r="A45" s="3" t="s">
        <v>51</v>
      </c>
      <c r="B45" s="8">
        <v>89715</v>
      </c>
      <c r="C45" s="8">
        <v>7768</v>
      </c>
      <c r="D45" s="8"/>
    </row>
    <row r="46" spans="1:4" x14ac:dyDescent="0.35">
      <c r="A46" s="3" t="s">
        <v>52</v>
      </c>
      <c r="B46" s="8">
        <v>93506</v>
      </c>
      <c r="C46" s="8">
        <v>8177</v>
      </c>
      <c r="D46" s="8"/>
    </row>
    <row r="47" spans="1:4" x14ac:dyDescent="0.35">
      <c r="A47" s="3" t="s">
        <v>153</v>
      </c>
      <c r="B47" s="8">
        <v>98354</v>
      </c>
      <c r="C47" s="8">
        <v>9315</v>
      </c>
    </row>
    <row r="48" spans="1:4" x14ac:dyDescent="0.35">
      <c r="A48" s="3" t="s">
        <v>154</v>
      </c>
      <c r="B48" s="8">
        <v>101599</v>
      </c>
      <c r="C48" s="8">
        <v>7966</v>
      </c>
    </row>
    <row r="49" spans="1:10" x14ac:dyDescent="0.35">
      <c r="A49" s="3" t="s">
        <v>155</v>
      </c>
      <c r="B49" s="8">
        <v>102909</v>
      </c>
      <c r="C49" s="8">
        <v>6985</v>
      </c>
    </row>
    <row r="50" spans="1:10" x14ac:dyDescent="0.35">
      <c r="A50" s="3" t="s">
        <v>204</v>
      </c>
      <c r="B50" s="8">
        <v>106234</v>
      </c>
      <c r="C50" s="8">
        <v>9448</v>
      </c>
    </row>
    <row r="51" spans="1:10" x14ac:dyDescent="0.35">
      <c r="A51" s="3" t="s">
        <v>206</v>
      </c>
      <c r="B51" s="8">
        <v>108651</v>
      </c>
      <c r="C51" s="8">
        <v>9174</v>
      </c>
    </row>
    <row r="52" spans="1:10" x14ac:dyDescent="0.35">
      <c r="A52" s="3" t="s">
        <v>207</v>
      </c>
      <c r="B52" s="8">
        <v>110344</v>
      </c>
      <c r="C52" s="8">
        <v>8526</v>
      </c>
    </row>
    <row r="53" spans="1:10" x14ac:dyDescent="0.35">
      <c r="A53" s="3" t="s">
        <v>209</v>
      </c>
      <c r="B53" s="8">
        <v>111854</v>
      </c>
      <c r="C53" s="8">
        <v>7353</v>
      </c>
    </row>
    <row r="54" spans="1:10" x14ac:dyDescent="0.35">
      <c r="A54" s="3" t="s">
        <v>210</v>
      </c>
      <c r="B54" s="8">
        <v>112319</v>
      </c>
      <c r="C54" s="8">
        <v>7901</v>
      </c>
    </row>
    <row r="55" spans="1:10" x14ac:dyDescent="0.35">
      <c r="A55" s="3" t="s">
        <v>212</v>
      </c>
      <c r="B55" s="8">
        <v>114556</v>
      </c>
      <c r="C55" s="8">
        <v>9701</v>
      </c>
    </row>
    <row r="56" spans="1:10" x14ac:dyDescent="0.35">
      <c r="A56" s="3" t="s">
        <v>236</v>
      </c>
      <c r="B56" s="8">
        <v>115781</v>
      </c>
      <c r="C56" s="8">
        <v>8455</v>
      </c>
    </row>
    <row r="57" spans="1:10" x14ac:dyDescent="0.35">
      <c r="A57" s="3" t="s">
        <v>238</v>
      </c>
      <c r="B57" s="8">
        <v>117125</v>
      </c>
      <c r="C57" s="8">
        <v>7459</v>
      </c>
    </row>
    <row r="58" spans="1:10" x14ac:dyDescent="0.35">
      <c r="A58" s="3" t="s">
        <v>239</v>
      </c>
      <c r="B58" s="8">
        <v>118896</v>
      </c>
      <c r="C58" s="8">
        <v>8992</v>
      </c>
    </row>
    <row r="59" spans="1:10" x14ac:dyDescent="0.35">
      <c r="A59" s="5" t="s">
        <v>241</v>
      </c>
      <c r="B59" s="8">
        <v>120332</v>
      </c>
      <c r="C59" s="8">
        <v>8727</v>
      </c>
    </row>
    <row r="60" spans="1:10" x14ac:dyDescent="0.35">
      <c r="A60" s="5" t="s">
        <v>244</v>
      </c>
      <c r="B60" s="8">
        <v>121065</v>
      </c>
      <c r="C60" s="8">
        <v>8486</v>
      </c>
    </row>
    <row r="61" spans="1:10" x14ac:dyDescent="0.35">
      <c r="A61" s="41" t="s">
        <v>246</v>
      </c>
      <c r="B61" s="8">
        <v>122018</v>
      </c>
      <c r="C61" s="8">
        <v>7314</v>
      </c>
      <c r="H61" s="43"/>
      <c r="I61" s="43"/>
      <c r="J61" s="43"/>
    </row>
    <row r="62" spans="1:10" x14ac:dyDescent="0.35">
      <c r="G62" s="43"/>
      <c r="H62" s="43"/>
      <c r="I62" s="43"/>
      <c r="J62" s="43"/>
    </row>
    <row r="63" spans="1:10" x14ac:dyDescent="0.35">
      <c r="G63" s="43"/>
      <c r="H63" s="43"/>
      <c r="I63" s="43"/>
      <c r="J63" s="43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9"/>
  <sheetViews>
    <sheetView topLeftCell="A51" workbookViewId="0">
      <selection activeCell="D61" sqref="D61"/>
    </sheetView>
  </sheetViews>
  <sheetFormatPr baseColWidth="10" defaultRowHeight="14.5" x14ac:dyDescent="0.35"/>
  <cols>
    <col min="1" max="1" width="12.54296875" bestFit="1" customWidth="1"/>
    <col min="2" max="2" width="12" bestFit="1" customWidth="1"/>
    <col min="7" max="7" width="8" customWidth="1"/>
  </cols>
  <sheetData>
    <row r="1" spans="1:3" x14ac:dyDescent="0.35">
      <c r="A1" s="1" t="s">
        <v>0</v>
      </c>
      <c r="B1" s="2" t="s">
        <v>1</v>
      </c>
    </row>
    <row r="2" spans="1:3" x14ac:dyDescent="0.35">
      <c r="A2" s="1" t="s">
        <v>2</v>
      </c>
      <c r="B2" s="2" t="s">
        <v>6</v>
      </c>
    </row>
    <row r="4" spans="1:3" x14ac:dyDescent="0.35">
      <c r="A4" s="1" t="s">
        <v>9</v>
      </c>
      <c r="B4" s="1" t="s">
        <v>0</v>
      </c>
      <c r="C4" s="1" t="s">
        <v>2</v>
      </c>
    </row>
    <row r="5" spans="1:3" x14ac:dyDescent="0.35">
      <c r="A5" s="3" t="s">
        <v>10</v>
      </c>
      <c r="B5" s="4">
        <v>1.29</v>
      </c>
      <c r="C5" s="4">
        <v>108</v>
      </c>
    </row>
    <row r="6" spans="1:3" x14ac:dyDescent="0.35">
      <c r="A6" s="3" t="s">
        <v>11</v>
      </c>
      <c r="B6" s="4">
        <v>1.17</v>
      </c>
      <c r="C6" s="4">
        <v>93</v>
      </c>
    </row>
    <row r="7" spans="1:3" x14ac:dyDescent="0.35">
      <c r="A7" s="3" t="s">
        <v>12</v>
      </c>
      <c r="B7" s="4">
        <v>1.1200000000000001</v>
      </c>
      <c r="C7" s="4">
        <v>80</v>
      </c>
    </row>
    <row r="8" spans="1:3" x14ac:dyDescent="0.35">
      <c r="A8" s="3" t="s">
        <v>13</v>
      </c>
      <c r="B8" s="4">
        <v>0.83</v>
      </c>
      <c r="C8" s="4">
        <v>83</v>
      </c>
    </row>
    <row r="9" spans="1:3" x14ac:dyDescent="0.35">
      <c r="A9" s="3" t="s">
        <v>14</v>
      </c>
      <c r="B9" s="4">
        <v>0.78</v>
      </c>
      <c r="C9" s="4">
        <v>75</v>
      </c>
    </row>
    <row r="10" spans="1:3" x14ac:dyDescent="0.35">
      <c r="A10" s="3" t="s">
        <v>15</v>
      </c>
      <c r="B10" s="4">
        <v>0.76</v>
      </c>
      <c r="C10" s="4">
        <v>72</v>
      </c>
    </row>
    <row r="11" spans="1:3" x14ac:dyDescent="0.35">
      <c r="A11" s="3" t="s">
        <v>16</v>
      </c>
      <c r="B11" s="4">
        <v>0.73</v>
      </c>
      <c r="C11" s="4">
        <v>53</v>
      </c>
    </row>
    <row r="12" spans="1:3" x14ac:dyDescent="0.35">
      <c r="A12" s="3" t="s">
        <v>17</v>
      </c>
      <c r="B12" s="4">
        <v>0.65</v>
      </c>
      <c r="C12" s="4">
        <v>55</v>
      </c>
    </row>
    <row r="13" spans="1:3" x14ac:dyDescent="0.35">
      <c r="A13" s="3" t="s">
        <v>18</v>
      </c>
      <c r="B13" s="4">
        <v>0.62</v>
      </c>
      <c r="C13" s="4">
        <v>54</v>
      </c>
    </row>
    <row r="14" spans="1:3" x14ac:dyDescent="0.35">
      <c r="A14" s="3" t="s">
        <v>19</v>
      </c>
      <c r="B14" s="4">
        <v>0.56999999999999995</v>
      </c>
      <c r="C14" s="4">
        <v>50</v>
      </c>
    </row>
    <row r="15" spans="1:3" x14ac:dyDescent="0.35">
      <c r="A15" s="3" t="s">
        <v>20</v>
      </c>
      <c r="B15" s="4">
        <v>0.53</v>
      </c>
      <c r="C15" s="4">
        <v>42</v>
      </c>
    </row>
    <row r="16" spans="1:3" x14ac:dyDescent="0.35">
      <c r="A16" s="3" t="s">
        <v>21</v>
      </c>
      <c r="B16" s="4">
        <v>0.51</v>
      </c>
      <c r="C16" s="4">
        <v>38</v>
      </c>
    </row>
    <row r="17" spans="1:7" x14ac:dyDescent="0.35">
      <c r="A17" s="3" t="s">
        <v>22</v>
      </c>
      <c r="B17" s="4">
        <v>0.47</v>
      </c>
      <c r="C17" s="4">
        <v>42</v>
      </c>
    </row>
    <row r="18" spans="1:7" x14ac:dyDescent="0.35">
      <c r="A18" s="3" t="s">
        <v>23</v>
      </c>
      <c r="B18" s="4">
        <v>0.43</v>
      </c>
      <c r="C18" s="4">
        <v>34</v>
      </c>
    </row>
    <row r="19" spans="1:7" x14ac:dyDescent="0.35">
      <c r="A19" s="3" t="s">
        <v>24</v>
      </c>
      <c r="B19" s="4">
        <v>0.41</v>
      </c>
      <c r="C19" s="4">
        <v>36</v>
      </c>
    </row>
    <row r="20" spans="1:7" x14ac:dyDescent="0.35">
      <c r="A20" s="3" t="s">
        <v>25</v>
      </c>
      <c r="B20" s="4">
        <v>0.34</v>
      </c>
      <c r="C20" s="4">
        <v>32</v>
      </c>
    </row>
    <row r="21" spans="1:7" x14ac:dyDescent="0.35">
      <c r="A21" s="3" t="s">
        <v>26</v>
      </c>
      <c r="B21" s="4">
        <v>0.34</v>
      </c>
      <c r="C21" s="4">
        <v>29</v>
      </c>
    </row>
    <row r="22" spans="1:7" x14ac:dyDescent="0.35">
      <c r="A22" s="3" t="s">
        <v>27</v>
      </c>
      <c r="B22" s="4">
        <v>0.33</v>
      </c>
      <c r="C22" s="4">
        <v>25</v>
      </c>
    </row>
    <row r="23" spans="1:7" x14ac:dyDescent="0.35">
      <c r="A23" s="3" t="s">
        <v>28</v>
      </c>
      <c r="B23" s="4">
        <v>0.32</v>
      </c>
      <c r="C23" s="4">
        <v>23</v>
      </c>
    </row>
    <row r="24" spans="1:7" x14ac:dyDescent="0.35">
      <c r="A24" s="3" t="s">
        <v>29</v>
      </c>
      <c r="B24" s="4">
        <v>0.31</v>
      </c>
      <c r="C24" s="4">
        <v>22</v>
      </c>
    </row>
    <row r="25" spans="1:7" x14ac:dyDescent="0.35">
      <c r="A25" s="3" t="s">
        <v>30</v>
      </c>
      <c r="B25" s="4">
        <v>0.3</v>
      </c>
      <c r="C25" s="4">
        <v>23</v>
      </c>
    </row>
    <row r="26" spans="1:7" x14ac:dyDescent="0.35">
      <c r="A26" s="3" t="s">
        <v>31</v>
      </c>
      <c r="B26" s="4">
        <v>0.28000000000000003</v>
      </c>
      <c r="C26" s="4">
        <v>24</v>
      </c>
      <c r="G26" s="40"/>
    </row>
    <row r="27" spans="1:7" x14ac:dyDescent="0.35">
      <c r="A27" s="3" t="s">
        <v>32</v>
      </c>
      <c r="B27" s="4">
        <v>0.27</v>
      </c>
      <c r="C27" s="4">
        <v>24</v>
      </c>
    </row>
    <row r="28" spans="1:7" x14ac:dyDescent="0.35">
      <c r="A28" s="3" t="s">
        <v>33</v>
      </c>
      <c r="B28" s="4">
        <v>0.22</v>
      </c>
      <c r="C28" s="4">
        <v>24</v>
      </c>
    </row>
    <row r="29" spans="1:7" x14ac:dyDescent="0.35">
      <c r="A29" s="3" t="s">
        <v>34</v>
      </c>
      <c r="B29" s="4">
        <v>0.23</v>
      </c>
      <c r="C29" s="4">
        <v>24</v>
      </c>
    </row>
    <row r="30" spans="1:7" x14ac:dyDescent="0.35">
      <c r="A30" s="3" t="s">
        <v>35</v>
      </c>
      <c r="B30" s="4">
        <v>0.23</v>
      </c>
      <c r="C30" s="4">
        <v>24</v>
      </c>
    </row>
    <row r="31" spans="1:7" x14ac:dyDescent="0.35">
      <c r="A31" s="3" t="s">
        <v>36</v>
      </c>
      <c r="B31" s="4">
        <v>0.23</v>
      </c>
      <c r="C31" s="4">
        <v>25</v>
      </c>
    </row>
    <row r="32" spans="1:7" x14ac:dyDescent="0.35">
      <c r="A32" s="3" t="s">
        <v>37</v>
      </c>
      <c r="B32" s="4">
        <v>0.22</v>
      </c>
      <c r="C32" s="4">
        <v>25</v>
      </c>
    </row>
    <row r="33" spans="1:3" x14ac:dyDescent="0.35">
      <c r="A33" s="3" t="s">
        <v>38</v>
      </c>
      <c r="B33" s="4">
        <v>0.23</v>
      </c>
      <c r="C33" s="4">
        <v>25</v>
      </c>
    </row>
    <row r="34" spans="1:3" x14ac:dyDescent="0.35">
      <c r="A34" s="3" t="s">
        <v>39</v>
      </c>
      <c r="B34" s="4">
        <v>0.23</v>
      </c>
      <c r="C34" s="4">
        <v>25</v>
      </c>
    </row>
    <row r="35" spans="1:3" x14ac:dyDescent="0.35">
      <c r="A35" s="3" t="s">
        <v>40</v>
      </c>
      <c r="B35" s="4">
        <v>0.23</v>
      </c>
      <c r="C35" s="4">
        <v>25</v>
      </c>
    </row>
    <row r="36" spans="1:3" x14ac:dyDescent="0.35">
      <c r="A36" s="3" t="s">
        <v>41</v>
      </c>
      <c r="B36" s="4">
        <v>0.23</v>
      </c>
      <c r="C36" s="4">
        <v>27</v>
      </c>
    </row>
    <row r="37" spans="1:3" x14ac:dyDescent="0.35">
      <c r="A37" s="3" t="s">
        <v>42</v>
      </c>
      <c r="B37" s="4">
        <v>0.23</v>
      </c>
      <c r="C37" s="4">
        <v>28.2</v>
      </c>
    </row>
    <row r="38" spans="1:3" x14ac:dyDescent="0.35">
      <c r="A38" s="3" t="s">
        <v>43</v>
      </c>
      <c r="B38" s="4">
        <v>0.22</v>
      </c>
      <c r="C38" s="4">
        <v>29</v>
      </c>
    </row>
    <row r="39" spans="1:3" x14ac:dyDescent="0.35">
      <c r="A39" s="3" t="s">
        <v>44</v>
      </c>
      <c r="B39" s="4">
        <v>0.22</v>
      </c>
      <c r="C39" s="4">
        <v>29</v>
      </c>
    </row>
    <row r="40" spans="1:3" x14ac:dyDescent="0.35">
      <c r="A40" s="3" t="s">
        <v>45</v>
      </c>
      <c r="B40" s="4">
        <v>0.22</v>
      </c>
      <c r="C40" s="4">
        <v>31</v>
      </c>
    </row>
    <row r="41" spans="1:3" x14ac:dyDescent="0.35">
      <c r="A41" s="3" t="s">
        <v>46</v>
      </c>
      <c r="B41" s="4">
        <v>0.21</v>
      </c>
      <c r="C41" s="4">
        <v>31</v>
      </c>
    </row>
    <row r="42" spans="1:3" x14ac:dyDescent="0.35">
      <c r="A42" s="3" t="s">
        <v>47</v>
      </c>
      <c r="B42" s="4">
        <v>0.21</v>
      </c>
      <c r="C42" s="4">
        <v>32</v>
      </c>
    </row>
    <row r="43" spans="1:3" x14ac:dyDescent="0.35">
      <c r="A43" s="3" t="s">
        <v>48</v>
      </c>
      <c r="B43" s="4">
        <v>0.21</v>
      </c>
      <c r="C43" s="4">
        <v>32</v>
      </c>
    </row>
    <row r="44" spans="1:3" x14ac:dyDescent="0.35">
      <c r="A44" s="3" t="s">
        <v>49</v>
      </c>
      <c r="B44" s="4">
        <v>0.21</v>
      </c>
      <c r="C44" s="4">
        <v>33.6</v>
      </c>
    </row>
    <row r="45" spans="1:3" x14ac:dyDescent="0.35">
      <c r="A45" s="3" t="s">
        <v>50</v>
      </c>
      <c r="B45" s="4">
        <v>0.21</v>
      </c>
      <c r="C45" s="4">
        <v>34</v>
      </c>
    </row>
    <row r="46" spans="1:3" x14ac:dyDescent="0.35">
      <c r="A46" s="3" t="s">
        <v>51</v>
      </c>
      <c r="B46" s="12">
        <v>0.2</v>
      </c>
      <c r="C46" s="4">
        <v>33.299999999999997</v>
      </c>
    </row>
    <row r="47" spans="1:3" x14ac:dyDescent="0.35">
      <c r="A47" s="3" t="s">
        <v>52</v>
      </c>
      <c r="B47" s="12">
        <v>0.2</v>
      </c>
      <c r="C47" s="4">
        <v>32.799999999999997</v>
      </c>
    </row>
    <row r="48" spans="1:3" x14ac:dyDescent="0.35">
      <c r="A48" s="3" t="s">
        <v>153</v>
      </c>
      <c r="B48" s="12">
        <v>0.2</v>
      </c>
      <c r="C48" s="4">
        <v>30</v>
      </c>
    </row>
    <row r="49" spans="1:10" x14ac:dyDescent="0.35">
      <c r="A49" s="3" t="s">
        <v>154</v>
      </c>
      <c r="B49" s="12">
        <v>0.2</v>
      </c>
      <c r="C49" s="4">
        <v>30</v>
      </c>
    </row>
    <row r="50" spans="1:10" x14ac:dyDescent="0.35">
      <c r="A50" s="3" t="s">
        <v>155</v>
      </c>
      <c r="B50" s="12">
        <v>0.2</v>
      </c>
      <c r="C50" s="4">
        <v>31</v>
      </c>
    </row>
    <row r="51" spans="1:10" x14ac:dyDescent="0.35">
      <c r="A51" s="3" t="s">
        <v>204</v>
      </c>
      <c r="B51" s="12">
        <v>0.2</v>
      </c>
      <c r="C51" s="4">
        <v>30</v>
      </c>
    </row>
    <row r="52" spans="1:10" x14ac:dyDescent="0.35">
      <c r="A52" s="3" t="s">
        <v>206</v>
      </c>
      <c r="B52" s="12">
        <v>0.2</v>
      </c>
      <c r="C52" s="4">
        <v>30</v>
      </c>
      <c r="D52" s="17"/>
    </row>
    <row r="53" spans="1:10" x14ac:dyDescent="0.35">
      <c r="A53" s="3" t="s">
        <v>207</v>
      </c>
      <c r="B53" s="12">
        <v>0.21</v>
      </c>
      <c r="C53" s="4">
        <v>30.2</v>
      </c>
      <c r="D53" s="17"/>
      <c r="F53" s="17"/>
    </row>
    <row r="54" spans="1:10" x14ac:dyDescent="0.35">
      <c r="A54" s="3" t="s">
        <v>209</v>
      </c>
      <c r="B54" s="12">
        <v>0.21</v>
      </c>
      <c r="C54" s="4">
        <v>30.8</v>
      </c>
      <c r="D54" s="17"/>
      <c r="E54" s="43"/>
      <c r="F54" s="43"/>
      <c r="G54" s="17"/>
      <c r="H54" s="17"/>
      <c r="I54" s="17"/>
    </row>
    <row r="55" spans="1:10" x14ac:dyDescent="0.35">
      <c r="A55" s="3" t="s">
        <v>210</v>
      </c>
      <c r="B55" s="12">
        <v>0.21</v>
      </c>
      <c r="C55" s="21">
        <v>30.9</v>
      </c>
      <c r="D55" s="17"/>
      <c r="E55" s="43"/>
      <c r="F55" s="43"/>
      <c r="G55" s="17"/>
      <c r="H55" s="17"/>
      <c r="I55" s="17"/>
    </row>
    <row r="56" spans="1:10" x14ac:dyDescent="0.35">
      <c r="A56" s="3" t="s">
        <v>212</v>
      </c>
      <c r="B56" s="12">
        <v>0.22</v>
      </c>
      <c r="C56" s="4">
        <v>29</v>
      </c>
      <c r="E56" s="43"/>
      <c r="F56" s="43"/>
      <c r="G56" s="17"/>
      <c r="H56" s="17"/>
      <c r="I56" s="17"/>
    </row>
    <row r="57" spans="1:10" x14ac:dyDescent="0.35">
      <c r="A57" s="3" t="s">
        <v>236</v>
      </c>
      <c r="B57" s="12">
        <v>0.22</v>
      </c>
      <c r="C57" s="4">
        <v>30.4</v>
      </c>
      <c r="E57" s="43"/>
      <c r="F57" s="43"/>
      <c r="H57" s="17"/>
      <c r="I57" s="17"/>
    </row>
    <row r="58" spans="1:10" x14ac:dyDescent="0.35">
      <c r="A58" s="3" t="s">
        <v>238</v>
      </c>
      <c r="B58" s="12">
        <v>0.22</v>
      </c>
      <c r="C58" s="5">
        <v>37</v>
      </c>
      <c r="E58" s="43"/>
      <c r="F58" s="43"/>
      <c r="H58" s="17"/>
      <c r="I58" s="17"/>
    </row>
    <row r="59" spans="1:10" x14ac:dyDescent="0.35">
      <c r="A59" s="3" t="s">
        <v>239</v>
      </c>
      <c r="B59" s="12">
        <v>0.17</v>
      </c>
      <c r="C59" s="45">
        <v>36</v>
      </c>
      <c r="E59" s="43"/>
      <c r="F59" s="43"/>
      <c r="H59" s="17"/>
      <c r="I59" s="17"/>
      <c r="J59" s="4"/>
    </row>
    <row r="60" spans="1:10" x14ac:dyDescent="0.35">
      <c r="A60" s="5" t="s">
        <v>241</v>
      </c>
      <c r="B60" s="12">
        <v>0.18</v>
      </c>
      <c r="C60" s="45">
        <v>36</v>
      </c>
      <c r="E60" s="43"/>
      <c r="F60" s="43"/>
      <c r="H60" s="17"/>
      <c r="I60" s="17"/>
      <c r="J60" s="12"/>
    </row>
    <row r="61" spans="1:10" x14ac:dyDescent="0.35">
      <c r="A61" s="5" t="s">
        <v>244</v>
      </c>
      <c r="B61" s="12">
        <v>0.18</v>
      </c>
      <c r="C61" s="44">
        <v>37</v>
      </c>
      <c r="E61" s="43"/>
      <c r="F61" s="43"/>
      <c r="H61" s="17"/>
      <c r="I61" s="17"/>
    </row>
    <row r="62" spans="1:10" x14ac:dyDescent="0.35">
      <c r="A62" s="41" t="s">
        <v>246</v>
      </c>
      <c r="B62" s="12">
        <v>0.18</v>
      </c>
      <c r="C62" s="44">
        <v>38</v>
      </c>
      <c r="E62" s="43"/>
      <c r="F62" s="43"/>
      <c r="H62" s="17"/>
      <c r="I62" s="17"/>
    </row>
    <row r="63" spans="1:10" x14ac:dyDescent="0.35">
      <c r="D63" s="43"/>
      <c r="E63" s="43"/>
      <c r="F63" s="43"/>
      <c r="H63" s="17"/>
      <c r="I63" s="17"/>
    </row>
    <row r="64" spans="1:10" x14ac:dyDescent="0.35">
      <c r="D64" s="43"/>
      <c r="E64" s="43"/>
      <c r="F64" s="43"/>
    </row>
    <row r="65" spans="5:6" x14ac:dyDescent="0.35">
      <c r="E65" s="43"/>
      <c r="F65" s="43"/>
    </row>
    <row r="66" spans="5:6" x14ac:dyDescent="0.35">
      <c r="E66" s="43"/>
      <c r="F66" s="43"/>
    </row>
    <row r="67" spans="5:6" x14ac:dyDescent="0.35">
      <c r="E67" s="43"/>
      <c r="F67" s="43"/>
    </row>
    <row r="68" spans="5:6" x14ac:dyDescent="0.35">
      <c r="E68" s="43"/>
      <c r="F68" s="43"/>
    </row>
    <row r="69" spans="5:6" x14ac:dyDescent="0.35">
      <c r="E69" s="43"/>
      <c r="F69" s="43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"/>
  <sheetViews>
    <sheetView topLeftCell="A11" workbookViewId="0">
      <selection activeCell="D9" sqref="D9"/>
    </sheetView>
  </sheetViews>
  <sheetFormatPr baseColWidth="10" defaultRowHeight="14.5" x14ac:dyDescent="0.35"/>
  <cols>
    <col min="1" max="1" width="12.54296875" bestFit="1" customWidth="1"/>
    <col min="2" max="2" width="11.81640625" bestFit="1" customWidth="1"/>
  </cols>
  <sheetData>
    <row r="1" spans="1:5" x14ac:dyDescent="0.35">
      <c r="A1" s="1" t="s">
        <v>0</v>
      </c>
      <c r="B1" s="2" t="s">
        <v>201</v>
      </c>
    </row>
    <row r="2" spans="1:5" x14ac:dyDescent="0.35">
      <c r="A2" s="1" t="s">
        <v>2</v>
      </c>
      <c r="B2" s="2" t="s">
        <v>137</v>
      </c>
    </row>
    <row r="3" spans="1:5" x14ac:dyDescent="0.35">
      <c r="A3" s="1"/>
      <c r="B3" s="2"/>
    </row>
    <row r="4" spans="1:5" x14ac:dyDescent="0.35">
      <c r="A4" s="1" t="s">
        <v>9</v>
      </c>
      <c r="B4" s="1" t="s">
        <v>0</v>
      </c>
      <c r="C4" s="1" t="s">
        <v>2</v>
      </c>
      <c r="D4" s="1"/>
      <c r="E4" s="1"/>
    </row>
    <row r="5" spans="1:5" x14ac:dyDescent="0.35">
      <c r="A5" s="3" t="s">
        <v>122</v>
      </c>
      <c r="B5" s="13">
        <v>3800</v>
      </c>
      <c r="C5" s="11">
        <v>7.0000000000000007E-2</v>
      </c>
      <c r="D5" s="4"/>
      <c r="E5" s="4"/>
    </row>
    <row r="6" spans="1:5" x14ac:dyDescent="0.35">
      <c r="A6" s="3" t="s">
        <v>124</v>
      </c>
      <c r="B6" s="13">
        <v>5000</v>
      </c>
      <c r="C6" s="11">
        <v>0.09</v>
      </c>
      <c r="D6" s="4"/>
      <c r="E6" s="4"/>
    </row>
    <row r="7" spans="1:5" x14ac:dyDescent="0.35">
      <c r="A7" s="3" t="s">
        <v>123</v>
      </c>
      <c r="B7" s="13">
        <v>6000</v>
      </c>
      <c r="C7" s="11">
        <v>0.1</v>
      </c>
      <c r="D7" s="4"/>
      <c r="E7" s="4"/>
    </row>
    <row r="8" spans="1:5" x14ac:dyDescent="0.35">
      <c r="A8" s="3" t="s">
        <v>125</v>
      </c>
      <c r="B8" s="13">
        <v>6728</v>
      </c>
      <c r="C8" s="11">
        <v>0.1</v>
      </c>
      <c r="D8" s="4"/>
      <c r="E8" s="4"/>
    </row>
    <row r="9" spans="1:5" x14ac:dyDescent="0.35">
      <c r="A9" s="3" t="s">
        <v>126</v>
      </c>
      <c r="B9" s="13">
        <v>6746</v>
      </c>
      <c r="C9" s="11">
        <v>0.11</v>
      </c>
      <c r="D9" s="4"/>
      <c r="E9" s="4"/>
    </row>
    <row r="10" spans="1:5" x14ac:dyDescent="0.35">
      <c r="A10" s="3" t="s">
        <v>127</v>
      </c>
      <c r="B10" s="13">
        <v>9894</v>
      </c>
      <c r="C10" s="11">
        <v>0.11</v>
      </c>
      <c r="D10" s="4"/>
      <c r="E10" s="4"/>
    </row>
    <row r="11" spans="1:5" x14ac:dyDescent="0.35">
      <c r="A11" s="3" t="s">
        <v>132</v>
      </c>
      <c r="B11" s="13">
        <v>9900</v>
      </c>
      <c r="C11" s="11">
        <v>0.11</v>
      </c>
      <c r="D11" s="4"/>
      <c r="E11" s="4"/>
    </row>
    <row r="12" spans="1:5" x14ac:dyDescent="0.35">
      <c r="A12" s="3" t="s">
        <v>128</v>
      </c>
      <c r="B12" s="13">
        <v>10687</v>
      </c>
      <c r="C12" s="11">
        <v>0.11</v>
      </c>
      <c r="D12" s="4"/>
      <c r="E12" s="4"/>
    </row>
    <row r="13" spans="1:5" x14ac:dyDescent="0.35">
      <c r="A13" s="3" t="s">
        <v>133</v>
      </c>
      <c r="B13" s="13">
        <v>10687</v>
      </c>
      <c r="C13" s="11">
        <v>0.11</v>
      </c>
      <c r="D13" s="4"/>
      <c r="E13" s="4"/>
    </row>
    <row r="14" spans="1:5" x14ac:dyDescent="0.35">
      <c r="A14" s="3" t="s">
        <v>129</v>
      </c>
      <c r="B14" s="13">
        <v>10689</v>
      </c>
      <c r="C14" s="11">
        <v>0.1</v>
      </c>
      <c r="D14" s="4"/>
      <c r="E14" s="4"/>
    </row>
    <row r="15" spans="1:5" x14ac:dyDescent="0.35">
      <c r="A15" s="3" t="s">
        <v>134</v>
      </c>
      <c r="B15" s="13">
        <v>11737</v>
      </c>
      <c r="C15" s="11">
        <v>0.1</v>
      </c>
      <c r="D15" s="4"/>
      <c r="E15" s="4"/>
    </row>
    <row r="16" spans="1:5" x14ac:dyDescent="0.35">
      <c r="A16" s="3" t="s">
        <v>130</v>
      </c>
      <c r="B16" s="13">
        <v>12262</v>
      </c>
      <c r="C16" s="11">
        <v>0.11</v>
      </c>
      <c r="D16" s="4"/>
      <c r="E16" s="4"/>
    </row>
    <row r="17" spans="1:5" x14ac:dyDescent="0.35">
      <c r="A17" s="3" t="s">
        <v>135</v>
      </c>
      <c r="B17" s="13">
        <v>12264</v>
      </c>
      <c r="C17" s="11">
        <v>0.11</v>
      </c>
      <c r="D17" s="4"/>
      <c r="E17" s="4"/>
    </row>
    <row r="18" spans="1:5" x14ac:dyDescent="0.35">
      <c r="A18" s="3" t="s">
        <v>131</v>
      </c>
      <c r="B18" s="13">
        <v>12265</v>
      </c>
      <c r="C18" s="11">
        <v>0.11</v>
      </c>
      <c r="D18" s="4"/>
      <c r="E18" s="4"/>
    </row>
    <row r="19" spans="1:5" x14ac:dyDescent="0.35">
      <c r="A19" s="3" t="s">
        <v>136</v>
      </c>
      <c r="B19" s="13">
        <v>12265</v>
      </c>
      <c r="C19" s="11">
        <v>0.11</v>
      </c>
      <c r="D19" s="4"/>
      <c r="E19" s="4"/>
    </row>
    <row r="20" spans="1:5" x14ac:dyDescent="0.35">
      <c r="A20" s="3" t="s">
        <v>156</v>
      </c>
      <c r="B20" s="13">
        <v>12266</v>
      </c>
      <c r="C20" s="11">
        <v>0.11</v>
      </c>
    </row>
    <row r="21" spans="1:5" x14ac:dyDescent="0.35">
      <c r="A21" s="3" t="s">
        <v>205</v>
      </c>
      <c r="B21" s="13">
        <v>12267</v>
      </c>
      <c r="C21" s="11">
        <v>0.1</v>
      </c>
    </row>
    <row r="22" spans="1:5" x14ac:dyDescent="0.35">
      <c r="A22" s="3" t="s">
        <v>208</v>
      </c>
      <c r="B22" s="13">
        <v>12267</v>
      </c>
      <c r="C22" s="19">
        <v>0.11</v>
      </c>
    </row>
    <row r="23" spans="1:5" x14ac:dyDescent="0.35">
      <c r="A23" s="3" t="s">
        <v>211</v>
      </c>
      <c r="B23" s="13">
        <v>12267</v>
      </c>
      <c r="C23" s="19">
        <v>0.11</v>
      </c>
    </row>
    <row r="24" spans="1:5" x14ac:dyDescent="0.35">
      <c r="A24" s="3" t="s">
        <v>237</v>
      </c>
      <c r="B24" s="13">
        <v>12267</v>
      </c>
      <c r="C24" s="19">
        <v>0.11</v>
      </c>
    </row>
    <row r="25" spans="1:5" x14ac:dyDescent="0.35">
      <c r="A25" s="3" t="s">
        <v>240</v>
      </c>
      <c r="B25" s="13">
        <v>12269</v>
      </c>
      <c r="C25" s="19">
        <v>0.11</v>
      </c>
    </row>
    <row r="26" spans="1:5" x14ac:dyDescent="0.35">
      <c r="A26" s="3" t="s">
        <v>245</v>
      </c>
      <c r="B26" s="13">
        <v>12270</v>
      </c>
      <c r="C26" s="19">
        <v>0.11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Parc_Internet</vt:lpstr>
      <vt:lpstr>Parc_Téléphonie</vt:lpstr>
      <vt:lpstr>Data Entreprises</vt:lpstr>
      <vt:lpstr>Trafic Voix_SMS</vt:lpstr>
      <vt:lpstr>Portabilité</vt:lpstr>
      <vt:lpstr>Usage moy</vt:lpstr>
      <vt:lpstr>NDD ".ma"</vt:lpstr>
      <vt:lpstr>ARPM_Facture Internert</vt:lpstr>
      <vt:lpstr>Adresses IP</vt:lpstr>
      <vt:lpstr>Indicateurs QoS</vt:lpstr>
      <vt:lpstr>Bande passante Internet</vt:lpstr>
      <vt:lpstr>Plaintes</vt:lpstr>
      <vt:lpstr>Enquête 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2024-11-26T12:58:43Z</dcterms:modified>
</cp:coreProperties>
</file>